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christopher.spadoni.SOA\Downloads\"/>
    </mc:Choice>
  </mc:AlternateContent>
  <xr:revisionPtr revIDLastSave="0" documentId="13_ncr:1_{B090DD2D-BC00-485E-8255-744C064DCBAF}" xr6:coauthVersionLast="47" xr6:coauthVersionMax="47" xr10:uidLastSave="{00000000-0000-0000-0000-000000000000}"/>
  <bookViews>
    <workbookView xWindow="-90" yWindow="0" windowWidth="9780" windowHeight="11370" activeTab="1" xr2:uid="{BC595963-2854-4569-80AC-21936045AA0A}"/>
  </bookViews>
  <sheets>
    <sheet name="Instructions" sheetId="2" r:id="rId1"/>
    <sheet name="Application" sheetId="3" r:id="rId2"/>
    <sheet name="Company Summary" sheetId="4" r:id="rId3"/>
    <sheet name="Site Detail" sheetId="5" r:id="rId4"/>
    <sheet name="Future Plan Outline" sheetId="6" r:id="rId5"/>
    <sheet name="Past Implementations" sheetId="7" r:id="rId6"/>
    <sheet name="Activity Adjustments" sheetId="8" r:id="rId7"/>
  </sheets>
  <externalReferences>
    <externalReference r:id="rId8"/>
    <externalReference r:id="rId9"/>
  </externalReferences>
  <definedNames>
    <definedName name="Allfruits">OFFSET([1]Test!$A$2,0,0,COUNTA([1]Test!$A$2:$A$100),1)</definedName>
    <definedName name="Baseline_year">Application!$F$21</definedName>
    <definedName name="FilingYear">Application!$H$4</definedName>
    <definedName name="PerfStandard">Application!$C$21</definedName>
    <definedName name="PlanYear1">Application!$B$21</definedName>
    <definedName name="_xlnm.Print_Area" localSheetId="0">Instructions!$A$1:$J$49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1" i="7" l="1"/>
  <c r="F55" i="6"/>
  <c r="F40" i="6"/>
  <c r="F25" i="6"/>
  <c r="F10" i="6"/>
  <c r="J65" i="5"/>
  <c r="J49" i="5"/>
  <c r="J33" i="5"/>
  <c r="J17" i="5"/>
  <c r="G14" i="4"/>
  <c r="G13" i="4"/>
  <c r="G12" i="4"/>
  <c r="G11" i="4"/>
  <c r="E14" i="4"/>
  <c r="E13" i="4"/>
  <c r="E12" i="4"/>
  <c r="E11" i="4"/>
  <c r="C54" i="8"/>
  <c r="C41" i="8"/>
  <c r="C32" i="8"/>
  <c r="C23" i="8"/>
  <c r="C14" i="8"/>
  <c r="G45" i="7"/>
  <c r="G46" i="7" s="1"/>
  <c r="E37" i="7"/>
  <c r="E38" i="7"/>
  <c r="E39" i="7"/>
  <c r="E40" i="7"/>
  <c r="E41" i="7"/>
  <c r="E42" i="7"/>
  <c r="E43" i="7"/>
  <c r="E44" i="7"/>
  <c r="E36" i="7"/>
  <c r="E35" i="7"/>
  <c r="G11" i="7"/>
  <c r="K56" i="5"/>
  <c r="K40" i="5"/>
  <c r="K24" i="5"/>
  <c r="K8" i="5"/>
  <c r="C55" i="5"/>
  <c r="C39" i="5"/>
  <c r="J64" i="5"/>
  <c r="J68" i="5" s="1"/>
  <c r="G64" i="5"/>
  <c r="G68" i="5" s="1"/>
  <c r="F64" i="5"/>
  <c r="F68" i="5" s="1"/>
  <c r="E64" i="5"/>
  <c r="E68" i="5" s="1"/>
  <c r="H63" i="5"/>
  <c r="I63" i="5" s="1"/>
  <c r="I62" i="5"/>
  <c r="H62" i="5"/>
  <c r="H61" i="5"/>
  <c r="I61" i="5" s="1"/>
  <c r="H60" i="5"/>
  <c r="I60" i="5" s="1"/>
  <c r="H59" i="5"/>
  <c r="I59" i="5" s="1"/>
  <c r="H58" i="5"/>
  <c r="I58" i="5" s="1"/>
  <c r="H57" i="5"/>
  <c r="I57" i="5" s="1"/>
  <c r="I64" i="5" s="1"/>
  <c r="I68" i="5" s="1"/>
  <c r="I56" i="5"/>
  <c r="F56" i="5"/>
  <c r="J52" i="5"/>
  <c r="J48" i="5"/>
  <c r="J50" i="5" s="1"/>
  <c r="G48" i="5"/>
  <c r="G52" i="5" s="1"/>
  <c r="F48" i="5"/>
  <c r="F52" i="5" s="1"/>
  <c r="E48" i="5"/>
  <c r="E52" i="5" s="1"/>
  <c r="I47" i="5"/>
  <c r="H47" i="5"/>
  <c r="H46" i="5"/>
  <c r="I46" i="5" s="1"/>
  <c r="H45" i="5"/>
  <c r="I45" i="5" s="1"/>
  <c r="H44" i="5"/>
  <c r="I44" i="5" s="1"/>
  <c r="H43" i="5"/>
  <c r="I43" i="5" s="1"/>
  <c r="H42" i="5"/>
  <c r="I42" i="5" s="1"/>
  <c r="H41" i="5"/>
  <c r="I41" i="5" s="1"/>
  <c r="I48" i="5" s="1"/>
  <c r="I52" i="5" s="1"/>
  <c r="I40" i="5"/>
  <c r="F40" i="5"/>
  <c r="C23" i="5"/>
  <c r="J32" i="5"/>
  <c r="J36" i="5" s="1"/>
  <c r="G32" i="5"/>
  <c r="G36" i="5" s="1"/>
  <c r="F32" i="5"/>
  <c r="F36" i="5" s="1"/>
  <c r="E32" i="5"/>
  <c r="E36" i="5" s="1"/>
  <c r="H31" i="5"/>
  <c r="H32" i="5" s="1"/>
  <c r="H36" i="5" s="1"/>
  <c r="H30" i="5"/>
  <c r="I30" i="5" s="1"/>
  <c r="H29" i="5"/>
  <c r="I29" i="5" s="1"/>
  <c r="I28" i="5"/>
  <c r="H28" i="5"/>
  <c r="H27" i="5"/>
  <c r="I27" i="5" s="1"/>
  <c r="H26" i="5"/>
  <c r="I26" i="5" s="1"/>
  <c r="H25" i="5"/>
  <c r="I25" i="5" s="1"/>
  <c r="I24" i="5"/>
  <c r="F24" i="5"/>
  <c r="J18" i="5"/>
  <c r="J19" i="5" s="1"/>
  <c r="F20" i="5"/>
  <c r="G20" i="5"/>
  <c r="H20" i="5"/>
  <c r="I20" i="5"/>
  <c r="J20" i="5"/>
  <c r="E20" i="5"/>
  <c r="H15" i="5"/>
  <c r="I15" i="5" s="1"/>
  <c r="H14" i="5"/>
  <c r="I14" i="5" s="1"/>
  <c r="H13" i="5"/>
  <c r="I13" i="5" s="1"/>
  <c r="H12" i="5"/>
  <c r="I12" i="5" s="1"/>
  <c r="H11" i="5"/>
  <c r="I11" i="5" s="1"/>
  <c r="H10" i="5"/>
  <c r="I10" i="5" s="1"/>
  <c r="H16" i="5"/>
  <c r="J16" i="5"/>
  <c r="G16" i="5"/>
  <c r="F16" i="5"/>
  <c r="E16" i="5"/>
  <c r="I9" i="5"/>
  <c r="H9" i="5"/>
  <c r="I8" i="5"/>
  <c r="F8" i="5"/>
  <c r="H64" i="5" l="1"/>
  <c r="H68" i="5" s="1"/>
  <c r="J66" i="5"/>
  <c r="J67" i="5" s="1"/>
  <c r="J51" i="5"/>
  <c r="H48" i="5"/>
  <c r="H52" i="5" s="1"/>
  <c r="J34" i="5"/>
  <c r="I31" i="5"/>
  <c r="I32" i="5" s="1"/>
  <c r="I36" i="5" s="1"/>
  <c r="I16" i="5"/>
  <c r="C7" i="5"/>
  <c r="B1" i="5"/>
  <c r="G15" i="4"/>
  <c r="C24" i="3"/>
  <c r="C23" i="3"/>
  <c r="C22" i="3"/>
  <c r="D22" i="3" s="1"/>
  <c r="F12" i="4"/>
  <c r="F13" i="4"/>
  <c r="F14" i="4"/>
  <c r="D13" i="4"/>
  <c r="D14" i="4"/>
  <c r="C13" i="4"/>
  <c r="B6" i="4"/>
  <c r="C14" i="4"/>
  <c r="C12" i="4"/>
  <c r="C11" i="4"/>
  <c r="D11" i="4" s="1"/>
  <c r="D12" i="4" s="1"/>
  <c r="J35" i="5" l="1"/>
  <c r="D23" i="3"/>
  <c r="D24" i="3" s="1"/>
  <c r="F11" i="4"/>
  <c r="F15" i="4" s="1"/>
</calcChain>
</file>

<file path=xl/sharedStrings.xml><?xml version="1.0" encoding="utf-8"?>
<sst xmlns="http://schemas.openxmlformats.org/spreadsheetml/2006/main" count="256" uniqueCount="153">
  <si>
    <t>Instructions for Completing the Application for a Certificate of Exemption - Electric</t>
  </si>
  <si>
    <t>Important Dates:</t>
  </si>
  <si>
    <t>Eligibility Requirements:</t>
  </si>
  <si>
    <t>The customer must have a peak demand of at least 1 MW at a single location or at least 200 kW at multiple sites, within a single utility territory, that aggregate to 1 MW.  All peaks are maximum peaks for the most recent twelve months prior to this application.  A separate form must be completed for each electric public utility for which the customer seeks to qualify for the Self Direct Option.</t>
  </si>
  <si>
    <t>Information Requirements:</t>
  </si>
  <si>
    <t>At a minimum, this application must include the following information:</t>
  </si>
  <si>
    <t>NOTE:  The  Customer may provide additional information to support its application as needed.</t>
  </si>
  <si>
    <t>Steps:</t>
  </si>
  <si>
    <t>Use this Excel file to prepare your Application.</t>
  </si>
  <si>
    <t>The "Application" tab will be filed as public information.  All other tabs will be protected by an Interim Protective Order that will prevent its disclosure to the public.</t>
  </si>
  <si>
    <t>Complete "Application" tab  (Public Information)</t>
  </si>
  <si>
    <t>Complete the "Future Plan Outline" tab  (Protected Information)</t>
  </si>
  <si>
    <t>Complete "Past Implementations" tab, if applicable  (Protected Information)</t>
  </si>
  <si>
    <t>Complete "Activity Adjustments" tab, if applicable  (Protected Information)</t>
  </si>
  <si>
    <t>Complete "Site Detail" tab  (Protected Information)</t>
  </si>
  <si>
    <t>The Company Summary Tab will automatically populate (Protected Information)</t>
  </si>
  <si>
    <t>The Excel file is designed to prompt the Customer to provide the required information listed in the Information Requirements section above.</t>
  </si>
  <si>
    <t>References:</t>
  </si>
  <si>
    <t>Self Direct Option rules can be found in Docket No. 10-101-R, Order No. 10.</t>
  </si>
  <si>
    <t>http://www.apscservices.info/pdf/10/10-101-r_60_1.pdf</t>
  </si>
  <si>
    <t>http://www.apscservices.info/Rules/energy_conservation_rules_06-004-R.pdf</t>
  </si>
  <si>
    <t>Notes:</t>
  </si>
  <si>
    <t>-New sites for which you do not have a full year's energy usage: Provide reasonable estimates of annual energy usage and peak demand. Suggestions: a) use MWh/square foot of a typical facility of your type x actual square footage then make adjustments for differences. b) If procuring an existing site, ask the prior owner for usage information. c) If you have a few months of occupied electric usage extrapolate it out for the entire year. Amend your plan when actual data becomes available.</t>
  </si>
  <si>
    <t xml:space="preserve">-Newly constructed sites which are added after approval of the Certificate that meet the same criteria as sites included in the approved application forms will be exempted and an amended application form forwarded to the APSC General Staff.  
</t>
  </si>
  <si>
    <t xml:space="preserve">-Applications for a Certificate based on the exhaustion of EE opportunities should address the measures implemented in the last 10 years, the other measures considered and the criteria for their acceptance or rejection (e.g., cost/benefit analyses, discounted cash flows). 
</t>
  </si>
  <si>
    <t>Questions ???:</t>
  </si>
  <si>
    <t>If you have questions, please email APSC.CARD.Section@arkansas.gov</t>
  </si>
  <si>
    <t>Or call Jill J. Bishop @ (501) 682-5720</t>
  </si>
  <si>
    <t>Application for a Certificate of Exemption - Electric</t>
  </si>
  <si>
    <t>Please file completed workbook by September 15 to be considered for a Certificate of Exemption that would become effective on January 1 of the following year.</t>
  </si>
  <si>
    <t>Date of Application:</t>
  </si>
  <si>
    <t>Electric Public Utility:</t>
  </si>
  <si>
    <t>Legal Name of business:</t>
  </si>
  <si>
    <t>Street Address of Applicant:</t>
  </si>
  <si>
    <t>Business phone number:</t>
  </si>
  <si>
    <t>Fax number:</t>
  </si>
  <si>
    <t>Program Year Summary Table</t>
  </si>
  <si>
    <t>(Minimum performance standard basis is the Baseline Year)</t>
  </si>
  <si>
    <t>Plan  Year</t>
  </si>
  <si>
    <t>Minimum performance standard (%)</t>
  </si>
  <si>
    <t>Minimum cumulative performance standard (%)</t>
  </si>
  <si>
    <t>Does the Plan meet or exceed the minimum performance standard?    (Select "Yes" or "No")</t>
  </si>
  <si>
    <t>BaselineYear</t>
  </si>
  <si>
    <t>Yes</t>
  </si>
  <si>
    <t>Affidavit in Support of a Application for a Certificate of Exemption</t>
  </si>
  <si>
    <t xml:space="preserve">Is the Affidavit attached to this Application? </t>
  </si>
  <si>
    <t>Drop Down Box: Select</t>
  </si>
  <si>
    <t>Affiant Name:</t>
  </si>
  <si>
    <t>Title:</t>
  </si>
  <si>
    <t>e-mail:</t>
  </si>
  <si>
    <t>Phone:</t>
  </si>
  <si>
    <t xml:space="preserve">fax: </t>
  </si>
  <si>
    <t>Additional Customer Contact (optional):</t>
  </si>
  <si>
    <t>Name:</t>
  </si>
  <si>
    <r>
      <t xml:space="preserve">As prescribed in Section 11 of the Arkansas Public Service Commission's ("APSC") </t>
    </r>
    <r>
      <rPr>
        <i/>
        <sz val="12"/>
        <rFont val="Arial"/>
        <family val="2"/>
      </rPr>
      <t xml:space="preserve">Rules for Conservation and Energy Efficiency </t>
    </r>
    <r>
      <rPr>
        <sz val="12"/>
        <rFont val="Arial"/>
        <family val="2"/>
      </rPr>
      <t>("EE")</t>
    </r>
    <r>
      <rPr>
        <i/>
        <sz val="12"/>
        <rFont val="Arial"/>
        <family val="2"/>
      </rPr>
      <t xml:space="preserve"> Programs</t>
    </r>
    <r>
      <rPr>
        <sz val="12"/>
        <rFont val="Arial"/>
        <family val="2"/>
      </rPr>
      <t>, this Application shall be used by eligible Non-Residential customers of an electric public utility that are seeking a Certificate of Exemption to "opt-out" of participating in utility-provided EE programs and to participate instead in a "Self-Directed" EE Option ("SD-Option") within the duration of the utility's EE plans (2024-2027).  Any measures installed as a result of a utility-sponsored program, and the energy savings associated therewith, should be excluded from this Application.</t>
    </r>
  </si>
  <si>
    <r>
      <t xml:space="preserve">(a) the estimate of the expected life of the measure(s) or investment(s);
(b) the estimate of expected EE savings or evidence of the actual EE savings realized or to be realized, which can be linked to a specific measure(s) or investment(s) which were not the result of utility-sponsored programs, stated in kilowatts (kW) or kilowatt hours (kWh);
(c) the explanation of how the estimate of expected EE savings or actual EE savings realized were calculated, including supporting workpapers;
(d) the name, title, company and contact information for the person responsible for calculating the expected EE savings;
(e) the historical annual usage and peak load information necessary to verify eligibility pursuant to subsection K or L of Section 11 of the C&amp;EE Program Rules, and a list of account numbers for all qualifying facilities;
(f) the estimate of expected EE savings or evidence of the actual EE savings realized, which can be linked to a specific measure(s) or investment(s), may include allowances for any reasonably known and measurable changes in operations, changes in output, or production level changes at the qualifying Customer location(s);
(g)  </t>
    </r>
    <r>
      <rPr>
        <b/>
        <u/>
        <sz val="12"/>
        <rFont val="Arial"/>
        <family val="2"/>
      </rPr>
      <t>if</t>
    </r>
    <r>
      <rPr>
        <sz val="12"/>
        <rFont val="Arial"/>
        <family val="2"/>
      </rPr>
      <t xml:space="preserve"> the Customer is alleging that it has exhausted its opportunity to participate in </t>
    </r>
    <r>
      <rPr>
        <b/>
        <u/>
        <sz val="12"/>
        <rFont val="Arial"/>
        <family val="2"/>
      </rPr>
      <t>or</t>
    </r>
    <r>
      <rPr>
        <sz val="12"/>
        <rFont val="Arial"/>
        <family val="2"/>
      </rPr>
      <t xml:space="preserve"> that is unable to realize benefits through participation in its utility’s EE programs, provide the explanation of how the Customer has exhausted its opportunity to conduct further meaningful cost-effective EE programs or how the Customer is unable to realize benefits through participation in its utility’s EE programs including a description of any measures implemented or investments made by the Customer that support that conclusion; and
(h) the description of the steps the Customer has taken or will take to measure and verify the achievement of the estimated EE savings supporting the request for a Certificate.
</t>
    </r>
  </si>
  <si>
    <r>
      <t xml:space="preserve">Complete the </t>
    </r>
    <r>
      <rPr>
        <i/>
        <sz val="12"/>
        <rFont val="Arial"/>
        <family val="2"/>
      </rPr>
      <t xml:space="preserve">Affidavit In Support of an Application for a Certificate of Exemption </t>
    </r>
    <r>
      <rPr>
        <sz val="12"/>
        <rFont val="Arial"/>
        <family val="2"/>
      </rPr>
      <t xml:space="preserve"> (Public Information)</t>
    </r>
  </si>
  <si>
    <r>
      <t>Printing</t>
    </r>
    <r>
      <rPr>
        <sz val="12"/>
        <rFont val="Arial"/>
        <family val="2"/>
      </rPr>
      <t xml:space="preserve"> : To coordinate page numbering, use the following print options;   &gt;File, &gt;print, &gt; entire work book</t>
    </r>
  </si>
  <si>
    <t>1. Single Metered Location &gt; 1 MW</t>
  </si>
  <si>
    <t xml:space="preserve">PROTECTED INFORMATION </t>
  </si>
  <si>
    <t>Company Summary</t>
  </si>
  <si>
    <t>Electric Summary Table</t>
  </si>
  <si>
    <t>1. Plan Year energy savings basis is calculated using the Baseline energy consumption at each site.</t>
  </si>
  <si>
    <t>Baseline Year of energy consumption for Savings Plan.</t>
  </si>
  <si>
    <t>(This table will auto update when you enter your values on the "Site Detail" tab )</t>
  </si>
  <si>
    <t>Plan Year</t>
  </si>
  <si>
    <t>Cumulative Savings:</t>
  </si>
  <si>
    <t>Site Detailed Data</t>
  </si>
  <si>
    <t>Purpose:</t>
  </si>
  <si>
    <t>1.  To establish the customer's eligibility by assessing the size of their sites.</t>
  </si>
  <si>
    <t>2.  To establish the customer's minimum Performance Standard.</t>
  </si>
  <si>
    <t>Year 1</t>
  </si>
  <si>
    <t>Site Description
(Name, Service Address)</t>
  </si>
  <si>
    <t>Utility Account No.</t>
  </si>
  <si>
    <t>Utility Rate Code</t>
  </si>
  <si>
    <t>Planned (targeted) Annual Energy Savings (MWh), no less than (e)</t>
  </si>
  <si>
    <t>Max Monthly Metered Peak Demand over prior 12 Months (MW) 
(a)</t>
  </si>
  <si>
    <t>Business Activity Adjustments (MWh) 
(See Activity Adj. Tab)
(c)</t>
  </si>
  <si>
    <t>Total Base Annual Usage (MWh) w/ Bus. Act. Adj. 
(d) = (b) + (c)</t>
  </si>
  <si>
    <t>Totals</t>
  </si>
  <si>
    <t>Excess Savings Carry-Forward from Prior Years. See 'Past Implementations' worksheet.</t>
  </si>
  <si>
    <t xml:space="preserve">Total Savings - Planned and Eligible Past Implementations. </t>
  </si>
  <si>
    <t>Excess Carried forward to Next Year (MWh)</t>
  </si>
  <si>
    <t>Adjusted Savings Total</t>
  </si>
  <si>
    <t>Year 2</t>
  </si>
  <si>
    <t>Year 3</t>
  </si>
  <si>
    <t>Year 4</t>
  </si>
  <si>
    <t>Future Plan Outline</t>
  </si>
  <si>
    <t xml:space="preserve">Customer Name: </t>
  </si>
  <si>
    <t>ATTACHMENT No.:</t>
  </si>
  <si>
    <t>Date:</t>
  </si>
  <si>
    <t>2024 Plan Outline</t>
  </si>
  <si>
    <t>Total Planned Annual Energy Savings =</t>
  </si>
  <si>
    <t>MWh</t>
  </si>
  <si>
    <t>Implementation Date</t>
  </si>
  <si>
    <t>Site</t>
  </si>
  <si>
    <t>Project Description</t>
  </si>
  <si>
    <t>Expected Useful Life (Years)</t>
  </si>
  <si>
    <t>Planned Annual Energy Savings</t>
  </si>
  <si>
    <t>Insert line above for additional projects</t>
  </si>
  <si>
    <t>2025 Plan Outline</t>
  </si>
  <si>
    <t>2026 Plan Outline</t>
  </si>
  <si>
    <t>2027 Plan Outline</t>
  </si>
  <si>
    <t>Project Title</t>
  </si>
  <si>
    <r>
      <t xml:space="preserve">Purpose: </t>
    </r>
    <r>
      <rPr>
        <sz val="12"/>
        <rFont val="Arial"/>
        <family val="2"/>
      </rPr>
      <t xml:space="preserve"> The plan outline should describe the measures the customer intends to implement to produce incremental energy savings (MWh) for each year of the plan.</t>
    </r>
  </si>
  <si>
    <r>
      <t>Directions</t>
    </r>
    <r>
      <rPr>
        <u/>
        <sz val="12"/>
        <rFont val="Arial"/>
        <family val="2"/>
      </rPr>
      <t>:</t>
    </r>
    <r>
      <rPr>
        <sz val="12"/>
        <rFont val="Arial"/>
        <family val="2"/>
      </rPr>
      <t xml:space="preserve"> Describe the measure, implementation date, expected life and incremental energy savings (MWh).  Additional workpapers should be provided detailing the derivation of the EE savings and a description of the steps taken or planned to verify the achievement of the EE savings.  Annual Energy Savings for each site will populate in the "Site Detail" tab column (f), in the "</t>
    </r>
    <r>
      <rPr>
        <i/>
        <sz val="12"/>
        <rFont val="Arial"/>
        <family val="2"/>
      </rPr>
      <t>Totals</t>
    </r>
    <r>
      <rPr>
        <sz val="12"/>
        <rFont val="Arial"/>
        <family val="2"/>
      </rPr>
      <t xml:space="preserve">" row for each year of the Plan.  A free format is provided for each year and can include text, calculations and tables. </t>
    </r>
  </si>
  <si>
    <r>
      <t>Alternate Method</t>
    </r>
    <r>
      <rPr>
        <u/>
        <sz val="12"/>
        <rFont val="Arial"/>
        <family val="2"/>
      </rPr>
      <t xml:space="preserve">: </t>
    </r>
    <r>
      <rPr>
        <sz val="12"/>
        <rFont val="Arial"/>
        <family val="2"/>
      </rPr>
      <t>Provide the plan outline as an attachment. Please reference the attachment below. Include company name, date and sign.</t>
    </r>
  </si>
  <si>
    <t>Past Implementations (if applicable)</t>
  </si>
  <si>
    <t>Total Annual Energy Savings =</t>
  </si>
  <si>
    <r>
      <t>Purpose:</t>
    </r>
    <r>
      <rPr>
        <sz val="12"/>
        <rFont val="Arial"/>
        <family val="2"/>
      </rPr>
      <t xml:space="preserve"> The past implementations should describe the measures the customer has implemented in the last 10 years that continue to produce incremental energy savings (MWh) for each year of the plan.</t>
    </r>
  </si>
  <si>
    <r>
      <t>Directions</t>
    </r>
    <r>
      <rPr>
        <u/>
        <sz val="12"/>
        <rFont val="Arial"/>
        <family val="2"/>
      </rPr>
      <t>:</t>
    </r>
    <r>
      <rPr>
        <sz val="12"/>
        <rFont val="Arial"/>
        <family val="2"/>
      </rPr>
      <t xml:space="preserve"> Describe the measure, implementation date, expected life and incremental energy savings (MWh).  Additional workpapers should be provided detailing the derivation of the EE savings and a description of the steps taken or planned to verify the achievement of the EE savings.  Annual Energy Savings will populate in the "Site Detail" tab column (f), in the "</t>
    </r>
    <r>
      <rPr>
        <i/>
        <sz val="12"/>
        <rFont val="Arial"/>
        <family val="2"/>
      </rPr>
      <t>Excess Savings Carried forward from Prior Years.   From 'Past Implementations' worksheet.</t>
    </r>
    <r>
      <rPr>
        <sz val="12"/>
        <rFont val="Arial"/>
        <family val="2"/>
      </rPr>
      <t xml:space="preserve">" row.  A free format is provided for each year and can include text, calculations and tables. </t>
    </r>
  </si>
  <si>
    <r>
      <t>Alternate Method</t>
    </r>
    <r>
      <rPr>
        <sz val="12"/>
        <rFont val="Arial"/>
        <family val="2"/>
      </rPr>
      <t>: Provide the plan outline as an attachment. Please reference the attachment below. Include company name, date and sign.</t>
    </r>
  </si>
  <si>
    <t>For Existing SD Customers only:</t>
  </si>
  <si>
    <t>Year No.</t>
  </si>
  <si>
    <t>Min. Perf. Standard</t>
  </si>
  <si>
    <t>Min. Cum. Perf. Stand.</t>
  </si>
  <si>
    <t>Total</t>
  </si>
  <si>
    <t>Remainder</t>
  </si>
  <si>
    <t>Savings applied to previous exemptions</t>
  </si>
  <si>
    <t>Business Activity Adjustments (if applicable)</t>
  </si>
  <si>
    <t>Utility Name.:</t>
  </si>
  <si>
    <t>Directions:</t>
  </si>
  <si>
    <t>- Show business activity adjustment increases as (+) and decreases as (-) in (g) below.</t>
  </si>
  <si>
    <t>- Transfer values (g) to the "Site Detail" tab column (c) for each site</t>
  </si>
  <si>
    <t>- When the adjustment pertains to all sites, for site description insert the term "All Sites"</t>
  </si>
  <si>
    <t xml:space="preserve">- See bottom of this sheet for examples of brief descriptions </t>
  </si>
  <si>
    <t xml:space="preserve"> Account numbers and/or Meter numbers and Rate Codes can be found on the customer's bill.</t>
  </si>
  <si>
    <t>Site Description:  
(Name, Service Address, for each site)</t>
  </si>
  <si>
    <t>*Account Number</t>
  </si>
  <si>
    <t>*Rate Code</t>
  </si>
  <si>
    <t>Brief description of business activity adjustments:</t>
  </si>
  <si>
    <t>- In 2024, operation/production is expected to decline 20% below baseline level energy consumption (the base year) resulting in an estimated 10% reduction in energy use.</t>
  </si>
  <si>
    <t>- In 2024, operation/production is expected to increase 10% above baseline level energy consumtpion (the base year) resulting in an estimated 5% increase in energy use.</t>
  </si>
  <si>
    <t>Baseline Year energy consumption for Savings Plan:</t>
  </si>
  <si>
    <r>
      <t xml:space="preserve">Purpose:  </t>
    </r>
    <r>
      <rPr>
        <sz val="12"/>
        <rFont val="Arial"/>
        <family val="2"/>
      </rPr>
      <t>To reflect reasonably known and measurable changes  in operations, changes in output, or production level changes and quantify their impacts to insure that calculations of energy savings targets and performance are not impacted by unrelated changes in business activity .</t>
    </r>
    <r>
      <rPr>
        <b/>
        <sz val="12"/>
        <rFont val="Arial"/>
        <family val="2"/>
      </rPr>
      <t xml:space="preserve"> 
</t>
    </r>
    <r>
      <rPr>
        <b/>
        <sz val="12"/>
        <color theme="7" tint="-0.499984740745262"/>
        <rFont val="Arial"/>
        <family val="2"/>
      </rPr>
      <t xml:space="preserve">
</t>
    </r>
  </si>
  <si>
    <r>
      <t xml:space="preserve">Business Activity Adjustment (Annual MWh)
</t>
    </r>
    <r>
      <rPr>
        <b/>
        <sz val="12"/>
        <rFont val="Arial"/>
        <family val="2"/>
      </rPr>
      <t>(g)</t>
    </r>
  </si>
  <si>
    <r>
      <t>Examples</t>
    </r>
    <r>
      <rPr>
        <sz val="12"/>
        <rFont val="Arial"/>
        <family val="2"/>
      </rPr>
      <t xml:space="preserve"> of a brief description of business activity adjustments</t>
    </r>
  </si>
  <si>
    <r>
      <t xml:space="preserve">Minimum performance standard (%)
</t>
    </r>
    <r>
      <rPr>
        <b/>
        <sz val="12"/>
        <rFont val="Arial"/>
        <family val="2"/>
      </rPr>
      <t>(a)</t>
    </r>
  </si>
  <si>
    <r>
      <t xml:space="preserve">Minimum cumulative performance standard (%)
</t>
    </r>
    <r>
      <rPr>
        <b/>
        <sz val="12"/>
        <rFont val="Arial"/>
        <family val="2"/>
      </rPr>
      <t>(b)</t>
    </r>
    <r>
      <rPr>
        <sz val="12"/>
        <rFont val="Arial"/>
        <family val="2"/>
      </rPr>
      <t xml:space="preserve">        </t>
    </r>
    <r>
      <rPr>
        <b/>
        <sz val="12"/>
        <rFont val="Arial"/>
        <family val="2"/>
      </rPr>
      <t xml:space="preserve"> </t>
    </r>
  </si>
  <si>
    <r>
      <t xml:space="preserve">Total Base Annual Usage in MWh per site (adjusted for changes in business activity)
</t>
    </r>
    <r>
      <rPr>
        <b/>
        <sz val="12"/>
        <rFont val="Arial"/>
        <family val="2"/>
      </rPr>
      <t>(c)</t>
    </r>
  </si>
  <si>
    <r>
      <t xml:space="preserve">Minimum Annual Savings to meet the EE Performance Standard (MWh)
</t>
    </r>
    <r>
      <rPr>
        <b/>
        <sz val="12"/>
        <rFont val="Arial"/>
        <family val="2"/>
      </rPr>
      <t>( d) = (a x c)</t>
    </r>
  </si>
  <si>
    <r>
      <t>Annual Energy Savings in MWh no less than (d)</t>
    </r>
    <r>
      <rPr>
        <b/>
        <sz val="12"/>
        <rFont val="Arial"/>
        <family val="2"/>
      </rPr>
      <t xml:space="preserve">
(e)</t>
    </r>
    <r>
      <rPr>
        <sz val="12"/>
        <rFont val="Arial"/>
        <family val="2"/>
      </rPr>
      <t xml:space="preserve">        </t>
    </r>
  </si>
  <si>
    <t>Order establishing EE targets and baseline sales year (Check Docket for updates in recent orders):</t>
  </si>
  <si>
    <t>https://apps.apsc.arkansas.gov/pdf/13/13-002-U_413_1.pdf</t>
  </si>
  <si>
    <t>Order setting PY 2027 bridge year:</t>
  </si>
  <si>
    <t>https://apps.apsc.arkansas.gov/pdf/13/13-002-U_466_1.pdf</t>
  </si>
  <si>
    <t>Excess Savings Carry-Forward from Prior Years.</t>
  </si>
  <si>
    <t>Filing Year</t>
  </si>
  <si>
    <t>Qualifications: (Select One)</t>
  </si>
  <si>
    <t>Type of Exemption: (Select One)</t>
  </si>
  <si>
    <t>- This application should be filed with the Secretary of the APSC by September 15.
- Staff's review of this application will be completed by November 15.
- Commission decision on approval of this application will be rendered by December 15, unless such date is waived by the customer.
- Certificates of Exemption shall be effective  January 1.
- Exemption from Energy Efficiency Cost Recovery (EECR) riders will begin with the January Billing Cycle.</t>
  </si>
  <si>
    <t>Pages 64 to 67 of the order includes Section 11: Opt Out / Self Direct Option</t>
  </si>
  <si>
    <t>1. Has implemented invested or will implement or invest in EE measures.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</si>
</sst>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0" x14ac:knownFonts="1">
    <font>
      <sz val="12"/>
      <color theme="1"/>
      <name val="Arial"/>
      <family val="2"/>
    </font>
    <font>
      <sz val="12"/>
      <color theme="1"/>
      <name val="Arial"/>
      <family val="2"/>
    </font>
    <font>
      <b/>
      <sz val="12"/>
      <color theme="0"/>
      <name val="Arial"/>
      <family val="2"/>
    </font>
    <font>
      <b/>
      <sz val="12"/>
      <color theme="1"/>
      <name val="Arial"/>
      <family val="2"/>
    </font>
    <font>
      <u/>
      <sz val="12"/>
      <color theme="10"/>
      <name val="Arial"/>
      <family val="2"/>
    </font>
    <font>
      <sz val="10"/>
      <name val="Arial"/>
    </font>
    <font>
      <u/>
      <sz val="10"/>
      <color theme="10"/>
      <name val="Arial"/>
      <family val="2"/>
    </font>
    <font>
      <b/>
      <sz val="12"/>
      <name val="Arial"/>
      <family val="2"/>
    </font>
    <font>
      <b/>
      <u/>
      <sz val="12"/>
      <name val="Arial"/>
      <family val="2"/>
    </font>
    <font>
      <sz val="12"/>
      <name val="Arial"/>
      <family val="2"/>
    </font>
    <font>
      <i/>
      <sz val="12"/>
      <name val="Arial"/>
      <family val="2"/>
    </font>
    <font>
      <b/>
      <i/>
      <sz val="12"/>
      <name val="Arial"/>
      <family val="2"/>
    </font>
    <font>
      <b/>
      <sz val="12"/>
      <color rgb="FF660066"/>
      <name val="Arial"/>
      <family val="2"/>
    </font>
    <font>
      <sz val="12"/>
      <color rgb="FF660066"/>
      <name val="Arial"/>
      <family val="2"/>
    </font>
    <font>
      <b/>
      <sz val="12"/>
      <color rgb="FF7030A0"/>
      <name val="Arial"/>
      <family val="2"/>
    </font>
    <font>
      <b/>
      <sz val="12"/>
      <color indexed="10"/>
      <name val="Arial"/>
      <family val="2"/>
    </font>
    <font>
      <sz val="12"/>
      <color rgb="FF0000FF"/>
      <name val="Arial"/>
      <family val="2"/>
    </font>
    <font>
      <u/>
      <sz val="12"/>
      <name val="Arial"/>
      <family val="2"/>
    </font>
    <font>
      <b/>
      <sz val="12"/>
      <color theme="7" tint="-0.499984740745262"/>
      <name val="Arial"/>
      <family val="2"/>
    </font>
    <font>
      <sz val="12"/>
      <color indexed="9"/>
      <name val="Arial"/>
      <family val="2"/>
    </font>
  </fonts>
  <fills count="9">
    <fill>
      <patternFill patternType="none"/>
    </fill>
    <fill>
      <patternFill patternType="gray125"/>
    </fill>
    <fill>
      <patternFill patternType="solid">
        <fgColor indexed="2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2"/>
        <bgColor indexed="64"/>
      </patternFill>
    </fill>
    <fill>
      <patternFill patternType="solid">
        <fgColor rgb="FFFFFFEB"/>
        <bgColor indexed="64"/>
      </patternFill>
    </fill>
    <fill>
      <patternFill patternType="solid">
        <fgColor theme="2" tint="-9.9978637043366805E-2"/>
        <bgColor indexed="64"/>
      </patternFill>
    </fill>
    <fill>
      <patternFill patternType="solid">
        <fgColor theme="1"/>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right/>
      <top/>
      <bottom style="medium">
        <color indexed="64"/>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9" fontId="1" fillId="0" borderId="0" applyFont="0" applyFill="0" applyBorder="0" applyAlignment="0" applyProtection="0"/>
    <xf numFmtId="0" fontId="4" fillId="0" borderId="0" applyNumberFormat="0" applyFill="0" applyBorder="0" applyAlignment="0" applyProtection="0"/>
    <xf numFmtId="0" fontId="5" fillId="0" borderId="0"/>
    <xf numFmtId="0" fontId="6" fillId="0" borderId="0" applyNumberFormat="0" applyFill="0" applyBorder="0" applyAlignment="0" applyProtection="0"/>
  </cellStyleXfs>
  <cellXfs count="177">
    <xf numFmtId="0" fontId="0" fillId="0" borderId="0" xfId="0"/>
    <xf numFmtId="0" fontId="7" fillId="0" borderId="0" xfId="3" applyFont="1" applyAlignment="1">
      <alignment horizontal="centerContinuous"/>
    </xf>
    <xf numFmtId="0" fontId="7" fillId="0" borderId="0" xfId="3" applyFont="1"/>
    <xf numFmtId="0" fontId="7" fillId="0" borderId="0" xfId="3" applyFont="1" applyAlignment="1">
      <alignment horizontal="left" vertical="top"/>
    </xf>
    <xf numFmtId="0" fontId="9" fillId="0" borderId="0" xfId="3" applyFont="1" applyAlignment="1">
      <alignment horizontal="centerContinuous"/>
    </xf>
    <xf numFmtId="0" fontId="9" fillId="0" borderId="0" xfId="3" applyFont="1"/>
    <xf numFmtId="0" fontId="9" fillId="0" borderId="0" xfId="3" applyFont="1" applyAlignment="1">
      <alignment horizontal="left" vertical="center" wrapText="1"/>
    </xf>
    <xf numFmtId="0" fontId="9" fillId="0" borderId="0" xfId="3" applyFont="1" applyAlignment="1">
      <alignment wrapText="1"/>
    </xf>
    <xf numFmtId="0" fontId="9" fillId="0" borderId="0" xfId="3" applyFont="1" applyAlignment="1">
      <alignment horizontal="left" wrapText="1"/>
    </xf>
    <xf numFmtId="0" fontId="9" fillId="0" borderId="0" xfId="3" applyFont="1" applyAlignment="1">
      <alignment vertical="top" wrapText="1"/>
    </xf>
    <xf numFmtId="0" fontId="9" fillId="0" borderId="0" xfId="3" applyFont="1" applyAlignment="1">
      <alignment horizontal="left" vertical="top" wrapText="1"/>
    </xf>
    <xf numFmtId="0" fontId="9" fillId="0" borderId="0" xfId="3" applyFont="1" applyAlignment="1">
      <alignment vertical="center" wrapText="1"/>
    </xf>
    <xf numFmtId="0" fontId="9" fillId="0" borderId="0" xfId="3" applyFont="1" applyAlignment="1">
      <alignment vertical="top"/>
    </xf>
    <xf numFmtId="0" fontId="14" fillId="0" borderId="0" xfId="3" applyFont="1"/>
    <xf numFmtId="0" fontId="7" fillId="0" borderId="0" xfId="3" applyFont="1" applyAlignment="1">
      <alignment vertical="top"/>
    </xf>
    <xf numFmtId="0" fontId="9" fillId="0" borderId="0" xfId="3" applyFont="1" applyAlignment="1">
      <alignment horizontal="left"/>
    </xf>
    <xf numFmtId="0" fontId="4" fillId="0" borderId="0" xfId="4" applyFont="1"/>
    <xf numFmtId="165" fontId="0" fillId="0" borderId="0" xfId="0" applyNumberFormat="1"/>
    <xf numFmtId="0" fontId="15" fillId="0" borderId="0" xfId="0" applyFont="1"/>
    <xf numFmtId="0" fontId="9" fillId="0" borderId="0" xfId="0" applyFont="1"/>
    <xf numFmtId="0" fontId="7" fillId="0" borderId="0" xfId="0" applyFont="1"/>
    <xf numFmtId="165" fontId="9" fillId="0" borderId="0" xfId="0" applyNumberFormat="1" applyFont="1"/>
    <xf numFmtId="0" fontId="3" fillId="0" borderId="0" xfId="0" applyFont="1"/>
    <xf numFmtId="0" fontId="3" fillId="4" borderId="4" xfId="0" applyFont="1" applyFill="1" applyBorder="1" applyAlignment="1">
      <alignment wrapText="1"/>
    </xf>
    <xf numFmtId="0" fontId="3" fillId="4" borderId="4" xfId="0" applyFont="1" applyFill="1" applyBorder="1" applyAlignment="1">
      <alignment horizontal="center" wrapText="1"/>
    </xf>
    <xf numFmtId="0" fontId="16" fillId="6" borderId="8" xfId="0" applyFont="1" applyFill="1" applyBorder="1"/>
    <xf numFmtId="0" fontId="16" fillId="6" borderId="9" xfId="0" applyFont="1" applyFill="1" applyBorder="1"/>
    <xf numFmtId="164" fontId="16" fillId="6" borderId="8" xfId="0" applyNumberFormat="1" applyFont="1" applyFill="1" applyBorder="1"/>
    <xf numFmtId="164" fontId="0" fillId="5" borderId="8" xfId="0" applyNumberFormat="1" applyFill="1" applyBorder="1"/>
    <xf numFmtId="164" fontId="16" fillId="6" borderId="9" xfId="0" applyNumberFormat="1" applyFont="1" applyFill="1" applyBorder="1"/>
    <xf numFmtId="164" fontId="0" fillId="5" borderId="9" xfId="0" applyNumberFormat="1" applyFill="1" applyBorder="1"/>
    <xf numFmtId="0" fontId="16" fillId="6" borderId="10" xfId="0" applyFont="1" applyFill="1" applyBorder="1"/>
    <xf numFmtId="164" fontId="16" fillId="6" borderId="10" xfId="0" applyNumberFormat="1" applyFont="1" applyFill="1" applyBorder="1"/>
    <xf numFmtId="164" fontId="0" fillId="5" borderId="10" xfId="0" applyNumberFormat="1" applyFill="1" applyBorder="1"/>
    <xf numFmtId="0" fontId="0" fillId="0" borderId="4" xfId="0" applyBorder="1"/>
    <xf numFmtId="164" fontId="0" fillId="0" borderId="4" xfId="0" applyNumberFormat="1" applyBorder="1"/>
    <xf numFmtId="0" fontId="3" fillId="0" borderId="5" xfId="0" applyFont="1" applyBorder="1"/>
    <xf numFmtId="0" fontId="0" fillId="0" borderId="2" xfId="0" applyBorder="1"/>
    <xf numFmtId="0" fontId="0" fillId="0" borderId="6" xfId="0" applyBorder="1"/>
    <xf numFmtId="0" fontId="7" fillId="0" borderId="0" xfId="0" applyFont="1" applyAlignment="1">
      <alignment horizontal="right"/>
    </xf>
    <xf numFmtId="0" fontId="7" fillId="3" borderId="1" xfId="0" applyFont="1" applyFill="1" applyBorder="1"/>
    <xf numFmtId="0" fontId="8" fillId="0" borderId="0" xfId="0" applyFont="1" applyAlignment="1">
      <alignment wrapText="1"/>
    </xf>
    <xf numFmtId="0" fontId="9" fillId="0" borderId="0" xfId="0" applyFont="1" applyAlignment="1">
      <alignment wrapText="1"/>
    </xf>
    <xf numFmtId="0" fontId="9" fillId="0" borderId="0" xfId="0" applyFont="1" applyAlignment="1">
      <alignment horizontal="right"/>
    </xf>
    <xf numFmtId="0" fontId="9" fillId="0" borderId="1" xfId="0" applyFont="1" applyBorder="1" applyAlignment="1">
      <alignment wrapText="1"/>
    </xf>
    <xf numFmtId="0" fontId="9" fillId="0" borderId="0" xfId="0" applyFont="1" applyAlignment="1">
      <alignment horizontal="right" wrapText="1"/>
    </xf>
    <xf numFmtId="14" fontId="9" fillId="0" borderId="1" xfId="0" applyNumberFormat="1" applyFont="1" applyBorder="1" applyAlignment="1">
      <alignment wrapText="1"/>
    </xf>
    <xf numFmtId="0" fontId="9" fillId="0" borderId="1" xfId="0" applyFont="1" applyBorder="1"/>
    <xf numFmtId="164" fontId="9" fillId="0" borderId="0" xfId="0" applyNumberFormat="1" applyFont="1"/>
    <xf numFmtId="0" fontId="7" fillId="0" borderId="11" xfId="0" applyFont="1" applyBorder="1" applyAlignment="1">
      <alignment horizontal="left"/>
    </xf>
    <xf numFmtId="0" fontId="9" fillId="0" borderId="11" xfId="0" applyFont="1" applyBorder="1" applyAlignment="1">
      <alignment horizontal="left"/>
    </xf>
    <xf numFmtId="0" fontId="9" fillId="0" borderId="11" xfId="0" applyFont="1" applyBorder="1" applyAlignment="1">
      <alignment horizontal="right"/>
    </xf>
    <xf numFmtId="3" fontId="9" fillId="3" borderId="11" xfId="3" applyNumberFormat="1" applyFont="1" applyFill="1" applyBorder="1" applyAlignment="1">
      <alignment horizontal="center"/>
    </xf>
    <xf numFmtId="0" fontId="9" fillId="0" borderId="11" xfId="0" applyFont="1" applyBorder="1"/>
    <xf numFmtId="0" fontId="9" fillId="0" borderId="12" xfId="0" applyFont="1" applyBorder="1" applyAlignment="1">
      <alignment horizontal="left"/>
    </xf>
    <xf numFmtId="0" fontId="9" fillId="0" borderId="12" xfId="0" applyFont="1" applyBorder="1" applyAlignment="1">
      <alignment horizontal="center" wrapText="1"/>
    </xf>
    <xf numFmtId="0" fontId="9" fillId="0" borderId="12" xfId="0" applyFont="1" applyBorder="1" applyAlignment="1">
      <alignment horizontal="center"/>
    </xf>
    <xf numFmtId="0" fontId="9" fillId="0" borderId="4" xfId="0" applyFont="1" applyBorder="1" applyAlignment="1">
      <alignment horizontal="left" vertical="center" wrapText="1"/>
    </xf>
    <xf numFmtId="14" fontId="9" fillId="0" borderId="4" xfId="0" applyNumberFormat="1" applyFont="1" applyBorder="1" applyAlignment="1">
      <alignment horizontal="center" vertical="center"/>
    </xf>
    <xf numFmtId="0" fontId="9" fillId="0" borderId="4" xfId="0" applyFont="1" applyBorder="1" applyAlignment="1">
      <alignment vertical="center" wrapText="1"/>
    </xf>
    <xf numFmtId="0" fontId="9" fillId="0" borderId="4" xfId="0" applyFont="1" applyBorder="1" applyAlignment="1">
      <alignment horizontal="center" vertical="center"/>
    </xf>
    <xf numFmtId="0" fontId="2" fillId="8" borderId="0" xfId="0" applyFont="1" applyFill="1" applyAlignment="1">
      <alignment horizontal="left"/>
    </xf>
    <xf numFmtId="0" fontId="9" fillId="8" borderId="0" xfId="0" applyFont="1" applyFill="1" applyAlignment="1">
      <alignment horizontal="left"/>
    </xf>
    <xf numFmtId="0" fontId="9" fillId="8" borderId="0" xfId="0" applyFont="1" applyFill="1" applyAlignment="1">
      <alignment horizontal="right"/>
    </xf>
    <xf numFmtId="164" fontId="9" fillId="8" borderId="13" xfId="3" applyNumberFormat="1" applyFont="1" applyFill="1" applyBorder="1"/>
    <xf numFmtId="3" fontId="16" fillId="6" borderId="4" xfId="3" applyNumberFormat="1" applyFont="1" applyFill="1" applyBorder="1" applyAlignment="1">
      <alignment horizontal="center" vertical="center"/>
    </xf>
    <xf numFmtId="3" fontId="16" fillId="6" borderId="4" xfId="3" applyNumberFormat="1" applyFont="1" applyFill="1" applyBorder="1" applyAlignment="1">
      <alignment horizontal="center"/>
    </xf>
    <xf numFmtId="0" fontId="7" fillId="0" borderId="0" xfId="0" applyFont="1" applyAlignment="1">
      <alignment horizontal="center"/>
    </xf>
    <xf numFmtId="0" fontId="7" fillId="0" borderId="0" xfId="0" quotePrefix="1" applyFont="1"/>
    <xf numFmtId="0" fontId="9" fillId="0" borderId="0" xfId="0" applyFont="1" applyAlignment="1">
      <alignment vertical="center"/>
    </xf>
    <xf numFmtId="0" fontId="7" fillId="0" borderId="0" xfId="0" applyFont="1" applyAlignment="1">
      <alignment horizontal="right" wrapText="1"/>
    </xf>
    <xf numFmtId="0" fontId="7" fillId="0" borderId="0" xfId="0" applyFont="1" applyAlignment="1">
      <alignment horizontal="left"/>
    </xf>
    <xf numFmtId="0" fontId="7" fillId="0" borderId="12" xfId="0" applyFont="1" applyBorder="1" applyAlignment="1">
      <alignment horizontal="center" wrapText="1"/>
    </xf>
    <xf numFmtId="0" fontId="0" fillId="0" borderId="0" xfId="0" applyAlignment="1">
      <alignment horizontal="center"/>
    </xf>
    <xf numFmtId="0" fontId="0" fillId="5" borderId="4" xfId="0" applyFill="1" applyBorder="1" applyAlignment="1">
      <alignment horizontal="center"/>
    </xf>
    <xf numFmtId="0" fontId="0" fillId="5" borderId="4" xfId="0" applyFill="1" applyBorder="1"/>
    <xf numFmtId="10" fontId="0" fillId="5" borderId="4" xfId="1" applyNumberFormat="1" applyFont="1" applyFill="1" applyBorder="1"/>
    <xf numFmtId="10" fontId="0" fillId="5" borderId="4" xfId="0" applyNumberFormat="1" applyFill="1" applyBorder="1"/>
    <xf numFmtId="0" fontId="3" fillId="7" borderId="4" xfId="0" applyFont="1" applyFill="1" applyBorder="1" applyAlignment="1">
      <alignment horizontal="center"/>
    </xf>
    <xf numFmtId="0" fontId="3" fillId="7" borderId="4" xfId="0" applyFont="1" applyFill="1" applyBorder="1" applyAlignment="1">
      <alignment horizontal="center" wrapText="1"/>
    </xf>
    <xf numFmtId="0" fontId="16" fillId="6" borderId="4" xfId="0" applyFont="1" applyFill="1" applyBorder="1"/>
    <xf numFmtId="1" fontId="0" fillId="0" borderId="0" xfId="0" applyNumberFormat="1"/>
    <xf numFmtId="0" fontId="3" fillId="0" borderId="0" xfId="0" applyFont="1" applyAlignment="1">
      <alignment horizontal="right"/>
    </xf>
    <xf numFmtId="0" fontId="3" fillId="0" borderId="4" xfId="0" applyFont="1" applyBorder="1" applyAlignment="1">
      <alignment horizontal="center" wrapText="1"/>
    </xf>
    <xf numFmtId="0" fontId="7" fillId="0" borderId="0" xfId="0" applyFont="1" applyAlignment="1">
      <alignment horizontal="left" vertical="justify"/>
    </xf>
    <xf numFmtId="0" fontId="9" fillId="0" borderId="0" xfId="0" quotePrefix="1" applyFont="1"/>
    <xf numFmtId="0" fontId="9" fillId="2" borderId="5" xfId="0" applyFont="1" applyFill="1" applyBorder="1" applyAlignment="1">
      <alignment horizontal="center" wrapText="1"/>
    </xf>
    <xf numFmtId="0" fontId="9" fillId="0" borderId="5" xfId="0" applyFont="1" applyBorder="1" applyAlignment="1">
      <alignment horizontal="left" vertical="justify" wrapText="1"/>
    </xf>
    <xf numFmtId="0" fontId="9" fillId="0" borderId="4" xfId="0" applyFont="1" applyBorder="1" applyAlignment="1">
      <alignment horizontal="center" vertical="justify"/>
    </xf>
    <xf numFmtId="0" fontId="9" fillId="0" borderId="2" xfId="0" applyFont="1" applyBorder="1" applyAlignment="1">
      <alignment horizontal="left"/>
    </xf>
    <xf numFmtId="0" fontId="9" fillId="0" borderId="6" xfId="0" applyFont="1" applyBorder="1" applyAlignment="1">
      <alignment horizontal="left"/>
    </xf>
    <xf numFmtId="0" fontId="9" fillId="0" borderId="0" xfId="0" applyFont="1" applyAlignment="1">
      <alignment horizontal="left" vertical="justify" wrapText="1"/>
    </xf>
    <xf numFmtId="0" fontId="9" fillId="0" borderId="0" xfId="0" applyFont="1" applyAlignment="1">
      <alignment horizontal="center" vertical="justify"/>
    </xf>
    <xf numFmtId="0" fontId="9" fillId="0" borderId="0" xfId="0" applyFont="1" applyAlignment="1">
      <alignment horizontal="left"/>
    </xf>
    <xf numFmtId="0" fontId="7" fillId="5" borderId="7" xfId="0" applyFont="1" applyFill="1" applyBorder="1" applyAlignment="1">
      <alignment horizontal="center"/>
    </xf>
    <xf numFmtId="0" fontId="7" fillId="0" borderId="0" xfId="0" applyFont="1" applyAlignment="1">
      <alignment horizontal="centerContinuous" wrapText="1"/>
    </xf>
    <xf numFmtId="0" fontId="7" fillId="0" borderId="0" xfId="0" applyFont="1" applyAlignment="1">
      <alignment horizontal="center" vertical="center" wrapText="1"/>
    </xf>
    <xf numFmtId="0" fontId="7" fillId="0" borderId="1" xfId="0" applyFont="1" applyBorder="1" applyAlignment="1">
      <alignment horizontal="centerContinuous" wrapText="1"/>
    </xf>
    <xf numFmtId="0" fontId="9" fillId="2" borderId="4" xfId="0" applyFont="1" applyFill="1" applyBorder="1" applyAlignment="1">
      <alignment horizontal="center" wrapText="1"/>
    </xf>
    <xf numFmtId="0" fontId="9" fillId="2" borderId="5" xfId="3" applyFont="1" applyFill="1" applyBorder="1" applyAlignment="1">
      <alignment horizontal="center" wrapText="1"/>
    </xf>
    <xf numFmtId="0" fontId="9" fillId="2" borderId="4" xfId="0" applyFont="1" applyFill="1" applyBorder="1" applyAlignment="1">
      <alignment horizontal="center"/>
    </xf>
    <xf numFmtId="10" fontId="9" fillId="5" borderId="5" xfId="0" applyNumberFormat="1" applyFont="1" applyFill="1" applyBorder="1" applyAlignment="1">
      <alignment horizontal="center"/>
    </xf>
    <xf numFmtId="10" fontId="9" fillId="5" borderId="5" xfId="1" applyNumberFormat="1" applyFont="1" applyFill="1" applyBorder="1" applyAlignment="1">
      <alignment horizontal="center"/>
    </xf>
    <xf numFmtId="164" fontId="9" fillId="5" borderId="5" xfId="0" applyNumberFormat="1" applyFont="1" applyFill="1" applyBorder="1" applyAlignment="1">
      <alignment horizontal="center"/>
    </xf>
    <xf numFmtId="164" fontId="9" fillId="5" borderId="4" xfId="0" applyNumberFormat="1" applyFont="1" applyFill="1" applyBorder="1" applyAlignment="1">
      <alignment horizontal="center"/>
    </xf>
    <xf numFmtId="0" fontId="7" fillId="0" borderId="3" xfId="0" applyFont="1" applyBorder="1" applyAlignment="1">
      <alignment horizontal="right" wrapText="1"/>
    </xf>
    <xf numFmtId="164" fontId="7" fillId="0" borderId="3" xfId="0" applyNumberFormat="1" applyFont="1" applyBorder="1" applyAlignment="1">
      <alignment horizontal="center" wrapText="1"/>
    </xf>
    <xf numFmtId="0" fontId="4" fillId="0" borderId="0" xfId="2"/>
    <xf numFmtId="0" fontId="16" fillId="6" borderId="4" xfId="0" applyFont="1" applyFill="1" applyBorder="1" applyAlignment="1">
      <alignment horizontal="center"/>
    </xf>
    <xf numFmtId="0" fontId="0" fillId="0" borderId="0" xfId="0" applyAlignment="1">
      <alignment horizontal="left"/>
    </xf>
    <xf numFmtId="0" fontId="7" fillId="0" borderId="0" xfId="0" applyFont="1" applyAlignment="1">
      <alignment horizontal="center" vertical="center"/>
    </xf>
    <xf numFmtId="14" fontId="7" fillId="0" borderId="1" xfId="0" applyNumberFormat="1" applyFont="1" applyBorder="1" applyAlignment="1">
      <alignment horizontal="center" vertical="center"/>
    </xf>
    <xf numFmtId="14" fontId="7" fillId="0" borderId="0" xfId="0" applyNumberFormat="1" applyFont="1" applyAlignment="1">
      <alignment horizontal="center" vertical="center"/>
    </xf>
    <xf numFmtId="0" fontId="0" fillId="0" borderId="0" xfId="0" applyAlignment="1">
      <alignment horizontal="center" vertical="center"/>
    </xf>
    <xf numFmtId="0" fontId="7" fillId="0" borderId="0" xfId="0" applyFont="1" applyAlignment="1">
      <alignment horizontal="centerContinuous" vertical="top" wrapText="1"/>
    </xf>
    <xf numFmtId="0" fontId="7" fillId="0" borderId="0" xfId="0" applyFont="1" applyAlignment="1">
      <alignment horizontal="center" wrapText="1"/>
    </xf>
    <xf numFmtId="0" fontId="0" fillId="0" borderId="1" xfId="0" applyBorder="1" applyAlignment="1">
      <alignment horizontal="left"/>
    </xf>
    <xf numFmtId="0" fontId="0" fillId="0" borderId="0" xfId="0" applyAlignment="1">
      <alignment vertical="top" wrapText="1"/>
    </xf>
    <xf numFmtId="0" fontId="19" fillId="0" borderId="0" xfId="0" applyFont="1" applyAlignment="1">
      <alignment horizontal="left"/>
    </xf>
    <xf numFmtId="0" fontId="7" fillId="0" borderId="0" xfId="0" applyFont="1" applyAlignment="1">
      <alignment vertical="center"/>
    </xf>
    <xf numFmtId="0" fontId="9" fillId="0" borderId="0" xfId="0" applyFont="1" applyAlignment="1">
      <alignment horizontal="left" vertical="center"/>
    </xf>
    <xf numFmtId="0" fontId="16" fillId="6" borderId="0" xfId="0" applyFont="1" applyFill="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right" vertical="center"/>
    </xf>
    <xf numFmtId="0" fontId="9" fillId="0" borderId="0" xfId="0" applyFont="1" applyAlignment="1">
      <alignment horizontal="left" indent="2"/>
    </xf>
    <xf numFmtId="0" fontId="9" fillId="0" borderId="0" xfId="0" applyFont="1" applyAlignment="1">
      <alignment horizontal="left" indent="1"/>
    </xf>
    <xf numFmtId="0" fontId="7" fillId="0" borderId="0" xfId="3" applyFont="1" applyAlignment="1">
      <alignment vertical="center"/>
    </xf>
    <xf numFmtId="0" fontId="9" fillId="0" borderId="1" xfId="0" applyFont="1" applyBorder="1" applyAlignment="1">
      <alignment horizontal="left"/>
    </xf>
    <xf numFmtId="0" fontId="7" fillId="0" borderId="1" xfId="0" applyFont="1" applyBorder="1" applyAlignment="1" applyProtection="1">
      <alignment horizontal="left"/>
      <protection locked="0"/>
    </xf>
    <xf numFmtId="0" fontId="7" fillId="0" borderId="2" xfId="0" applyFont="1" applyBorder="1" applyAlignment="1">
      <alignment horizontal="left"/>
    </xf>
    <xf numFmtId="0" fontId="7" fillId="0" borderId="2" xfId="0" applyFont="1" applyBorder="1" applyAlignment="1">
      <alignment horizontal="center"/>
    </xf>
    <xf numFmtId="0" fontId="7" fillId="0" borderId="3" xfId="0" applyFont="1" applyBorder="1" applyAlignment="1">
      <alignment horizontal="center"/>
    </xf>
    <xf numFmtId="0" fontId="7" fillId="0" borderId="0" xfId="0" applyFont="1" applyAlignment="1">
      <alignment horizontal="left" vertical="top"/>
    </xf>
    <xf numFmtId="0" fontId="7" fillId="0" borderId="0" xfId="0" applyFont="1" applyAlignment="1">
      <alignment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5" xfId="3" applyFont="1" applyFill="1" applyBorder="1" applyAlignment="1">
      <alignment horizontal="center" vertical="center" wrapText="1"/>
    </xf>
    <xf numFmtId="10" fontId="16" fillId="6" borderId="4" xfId="1" applyNumberFormat="1" applyFont="1" applyFill="1" applyBorder="1" applyAlignment="1">
      <alignment horizontal="center"/>
    </xf>
    <xf numFmtId="0" fontId="16" fillId="6" borderId="5" xfId="0" applyFont="1" applyFill="1" applyBorder="1" applyAlignment="1">
      <alignment horizontal="center"/>
    </xf>
    <xf numFmtId="10" fontId="9" fillId="5" borderId="6" xfId="0" applyNumberFormat="1" applyFont="1" applyFill="1" applyBorder="1" applyAlignment="1">
      <alignment horizontal="center"/>
    </xf>
    <xf numFmtId="0" fontId="9" fillId="5" borderId="4" xfId="0" applyFont="1" applyFill="1" applyBorder="1" applyAlignment="1">
      <alignment horizontal="center"/>
    </xf>
    <xf numFmtId="0" fontId="8" fillId="0" borderId="0" xfId="0" applyFont="1"/>
    <xf numFmtId="0" fontId="8" fillId="0" borderId="0" xfId="0" applyFont="1" applyAlignment="1">
      <alignment horizontal="left"/>
    </xf>
    <xf numFmtId="0" fontId="9" fillId="0" borderId="0" xfId="0" applyFont="1" applyAlignment="1">
      <alignment vertical="top"/>
    </xf>
    <xf numFmtId="0" fontId="17" fillId="0" borderId="1" xfId="0" applyFont="1" applyBorder="1" applyAlignment="1">
      <alignment horizontal="left"/>
    </xf>
    <xf numFmtId="0" fontId="4" fillId="0" borderId="1" xfId="4" applyFont="1" applyBorder="1" applyAlignment="1">
      <alignment horizontal="left"/>
    </xf>
    <xf numFmtId="0" fontId="9" fillId="0" borderId="0" xfId="0" applyFont="1" applyAlignment="1">
      <alignment vertical="top" wrapText="1"/>
    </xf>
    <xf numFmtId="0" fontId="9" fillId="0" borderId="0" xfId="0" applyFont="1" applyAlignment="1">
      <alignment horizontal="left" vertical="center"/>
    </xf>
    <xf numFmtId="0" fontId="8" fillId="0" borderId="0" xfId="0" applyFont="1" applyAlignment="1">
      <alignment horizontal="left"/>
    </xf>
    <xf numFmtId="0" fontId="11" fillId="0" borderId="0" xfId="3" applyFont="1" applyAlignment="1">
      <alignment horizontal="left" vertical="center" wrapText="1"/>
    </xf>
    <xf numFmtId="0" fontId="9" fillId="0" borderId="0" xfId="3" quotePrefix="1" applyFont="1" applyAlignment="1">
      <alignment horizontal="left" vertical="top" wrapText="1"/>
    </xf>
    <xf numFmtId="0" fontId="9" fillId="0" borderId="0" xfId="3" applyFont="1" applyAlignment="1">
      <alignment horizontal="left" vertical="center" wrapText="1"/>
    </xf>
    <xf numFmtId="0" fontId="9" fillId="0" borderId="0" xfId="3" quotePrefix="1" applyFont="1" applyAlignment="1">
      <alignment horizontal="left" vertical="center" wrapText="1" indent="1"/>
    </xf>
    <xf numFmtId="0" fontId="9" fillId="0" borderId="0" xfId="3" applyFont="1" applyAlignment="1">
      <alignment horizontal="left" vertical="top" wrapText="1"/>
    </xf>
    <xf numFmtId="0" fontId="9" fillId="0" borderId="0" xfId="3" applyFont="1" applyAlignment="1">
      <alignment horizontal="left" vertical="top" wrapText="1" indent="1"/>
    </xf>
    <xf numFmtId="0" fontId="12" fillId="0" borderId="0" xfId="3" applyFont="1" applyAlignment="1">
      <alignment horizontal="left" vertical="center" wrapText="1"/>
    </xf>
    <xf numFmtId="0" fontId="13" fillId="0" borderId="0" xfId="3" applyFont="1" applyAlignment="1">
      <alignment vertical="center" wrapText="1"/>
    </xf>
    <xf numFmtId="0" fontId="3" fillId="0" borderId="5" xfId="0" applyFont="1" applyBorder="1" applyAlignment="1">
      <alignment horizontal="left"/>
    </xf>
    <xf numFmtId="0" fontId="3" fillId="0" borderId="2" xfId="0" applyFont="1" applyBorder="1" applyAlignment="1">
      <alignment horizontal="left"/>
    </xf>
    <xf numFmtId="0" fontId="3" fillId="0" borderId="6" xfId="0" applyFont="1" applyBorder="1" applyAlignment="1">
      <alignment horizontal="left"/>
    </xf>
    <xf numFmtId="0" fontId="3" fillId="0" borderId="1" xfId="0" applyFont="1" applyBorder="1" applyAlignment="1">
      <alignment horizontal="center"/>
    </xf>
    <xf numFmtId="0" fontId="8" fillId="0" borderId="0" xfId="0" applyFont="1" applyAlignment="1">
      <alignment horizontal="left" vertical="center" wrapText="1"/>
    </xf>
    <xf numFmtId="0" fontId="8" fillId="0" borderId="0" xfId="0" applyFont="1" applyAlignment="1">
      <alignment wrapText="1"/>
    </xf>
    <xf numFmtId="0" fontId="9" fillId="0" borderId="0" xfId="0" applyFont="1" applyAlignment="1">
      <alignment wrapText="1"/>
    </xf>
    <xf numFmtId="0" fontId="8" fillId="0" borderId="0" xfId="0" applyFont="1" applyAlignment="1">
      <alignment vertical="center" wrapText="1"/>
    </xf>
    <xf numFmtId="0" fontId="9" fillId="0" borderId="0" xfId="0" applyFont="1" applyAlignment="1">
      <alignment vertical="center" wrapText="1"/>
    </xf>
    <xf numFmtId="0" fontId="7" fillId="0" borderId="0" xfId="0" applyFont="1" applyAlignment="1">
      <alignment horizontal="left" wrapText="1"/>
    </xf>
    <xf numFmtId="0" fontId="7" fillId="0" borderId="1" xfId="0" applyFont="1" applyBorder="1" applyAlignment="1">
      <alignment horizontal="left"/>
    </xf>
    <xf numFmtId="0" fontId="9" fillId="0" borderId="1" xfId="0" applyFont="1" applyBorder="1"/>
    <xf numFmtId="0" fontId="9" fillId="2" borderId="5" xfId="0" applyFont="1" applyFill="1" applyBorder="1" applyAlignment="1">
      <alignment horizontal="left" wrapText="1"/>
    </xf>
    <xf numFmtId="0" fontId="9" fillId="2" borderId="2" xfId="0" applyFont="1" applyFill="1" applyBorder="1"/>
    <xf numFmtId="0" fontId="9" fillId="2" borderId="6" xfId="0" applyFont="1" applyFill="1" applyBorder="1"/>
    <xf numFmtId="0" fontId="7" fillId="3" borderId="1" xfId="0" applyFont="1" applyFill="1" applyBorder="1" applyAlignment="1">
      <alignment horizontal="center"/>
    </xf>
    <xf numFmtId="0" fontId="7" fillId="3" borderId="2" xfId="0" applyFont="1" applyFill="1" applyBorder="1" applyAlignment="1">
      <alignment horizontal="center"/>
    </xf>
    <xf numFmtId="0" fontId="7" fillId="0" borderId="0" xfId="0" applyFont="1" applyAlignment="1">
      <alignment horizontal="left" vertical="justify" wrapText="1"/>
    </xf>
    <xf numFmtId="0" fontId="7" fillId="0" borderId="0" xfId="0" applyFont="1" applyAlignment="1">
      <alignment horizontal="left" vertical="justify"/>
    </xf>
    <xf numFmtId="0" fontId="9" fillId="0" borderId="3" xfId="0" applyFont="1" applyBorder="1"/>
  </cellXfs>
  <cellStyles count="5">
    <cellStyle name="Hyperlink" xfId="2" builtinId="8"/>
    <cellStyle name="Hyperlink 2" xfId="4" xr:uid="{2D7C16BF-5C49-4837-A435-E3127FC7547D}"/>
    <cellStyle name="Normal" xfId="0" builtinId="0"/>
    <cellStyle name="Normal 2" xfId="3" xr:uid="{FE11A9F8-0069-40D8-A6A1-419B6A73884F}"/>
    <cellStyle name="Percent" xfId="1" builtinId="5"/>
  </cellStyles>
  <dxfs count="7">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s>
  <tableStyles count="0" defaultTableStyle="TableStyleMedium2" defaultPivotStyle="PivotStyleLight16"/>
  <colors>
    <mruColors>
      <color rgb="FFFFFFEB"/>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H%20Drive\My%20Docs\My%20File.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Z:\AAA%20CARD%20-%20New%20PRIMARY%202-28-2025\Energy%20Efficiency\EE%20Dockets%20x-TF\10-101-R%20(Self-Direct)\2024%20Filing%20Year\23-057-SD%20Amended%20Walmart%20EAI%202024\Misc\HSPI%202024%20Amended%20Application%20Electric%20-%20Entergy.xlsx" TargetMode="External"/><Relationship Id="rId1" Type="http://schemas.openxmlformats.org/officeDocument/2006/relationships/externalLinkPath" Target="file:///Z:\AAA%20CARD%20-%20New%20PRIMARY%202-28-2025\Energy%20Efficiency\EE%20Dockets%20x-TF\10-101-R%20(Self-Direct)\2024%20Filing%20Year\23-057-SD%20Amended%20Walmart%20EAI%202024\Misc\HSPI%202024%20Amended%20Application%20Electric%20-%20Enterg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Name"/>
      <sheetName val="Weighted Average"/>
      <sheetName val="Workbook"/>
      <sheetName val="Formula 1"/>
      <sheetName val="Formula 2"/>
      <sheetName val="Formula 3"/>
      <sheetName val="Study 1"/>
      <sheetName val="CountIF"/>
      <sheetName val="CountA"/>
      <sheetName val="Offset"/>
      <sheetName val="Test"/>
      <sheetName val="Test Data"/>
      <sheetName val="TestA"/>
      <sheetName val="TestA Data"/>
      <sheetName val="Sheet1"/>
      <sheetName val="Sheet12"/>
      <sheetName val="Sheet3"/>
      <sheetName val="Sheet12 (2)"/>
      <sheetName val="Chart"/>
    </sheetNames>
    <sheetDataSet>
      <sheetData sheetId="0"/>
      <sheetData sheetId="1"/>
      <sheetData sheetId="2"/>
      <sheetData sheetId="3"/>
      <sheetData sheetId="4"/>
      <sheetData sheetId="5"/>
      <sheetData sheetId="6"/>
      <sheetData sheetId="7"/>
      <sheetData sheetId="8"/>
      <sheetData sheetId="9"/>
      <sheetData sheetId="10">
        <row r="2">
          <cell r="A2" t="str">
            <v>Apple</v>
          </cell>
        </row>
        <row r="3">
          <cell r="A3" t="str">
            <v>Banana</v>
          </cell>
        </row>
        <row r="4">
          <cell r="A4" t="str">
            <v>Orange</v>
          </cell>
        </row>
        <row r="5">
          <cell r="A5" t="str">
            <v>Grape</v>
          </cell>
        </row>
        <row r="6">
          <cell r="A6" t="str">
            <v>Pear</v>
          </cell>
        </row>
        <row r="7">
          <cell r="A7" t="str">
            <v>Apple</v>
          </cell>
        </row>
        <row r="8">
          <cell r="A8" t="str">
            <v>Plum</v>
          </cell>
        </row>
      </sheetData>
      <sheetData sheetId="11"/>
      <sheetData sheetId="12"/>
      <sheetData sheetId="13"/>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Application"/>
      <sheetName val="Company Summary"/>
      <sheetName val="Site Detail"/>
      <sheetName val="Future Plan Outline"/>
      <sheetName val="Past Implementations"/>
      <sheetName val="Activity Adj"/>
      <sheetName val="List"/>
    </sheetNames>
    <sheetDataSet>
      <sheetData sheetId="0"/>
      <sheetData sheetId="1">
        <row r="21">
          <cell r="C21">
            <v>1.2E-2</v>
          </cell>
          <cell r="E21" t="str">
            <v>Yes</v>
          </cell>
        </row>
        <row r="22">
          <cell r="C22">
            <v>1.2E-2</v>
          </cell>
          <cell r="E22" t="str">
            <v>Yes</v>
          </cell>
        </row>
        <row r="23">
          <cell r="C23">
            <v>1.2E-2</v>
          </cell>
          <cell r="E23" t="str">
            <v>Yes</v>
          </cell>
        </row>
      </sheetData>
      <sheetData sheetId="2">
        <row r="1">
          <cell r="B1" t="str">
            <v xml:space="preserve">PROTECTED INFORMATION </v>
          </cell>
        </row>
      </sheetData>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s.apsc.arkansas.gov/pdf/13/13-002-U_413_1.pdf" TargetMode="External"/><Relationship Id="rId2" Type="http://schemas.openxmlformats.org/officeDocument/2006/relationships/hyperlink" Target="http://www.apscservices.info/pdf/10/10-101-r_60_1.pdf" TargetMode="External"/><Relationship Id="rId1" Type="http://schemas.openxmlformats.org/officeDocument/2006/relationships/hyperlink" Target="http://www.apscservices.info/Rules/energy_conservation_rules_06-004-R.pdf" TargetMode="External"/><Relationship Id="rId5" Type="http://schemas.openxmlformats.org/officeDocument/2006/relationships/printerSettings" Target="../printerSettings/printerSettings1.bin"/><Relationship Id="rId4" Type="http://schemas.openxmlformats.org/officeDocument/2006/relationships/hyperlink" Target="https://apps.apsc.arkansas.gov/pdf/13/13-002-U_466_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94955-1465-4BAF-B6D6-7EA813A06323}">
  <sheetPr>
    <pageSetUpPr fitToPage="1"/>
  </sheetPr>
  <dimension ref="A1:N48"/>
  <sheetViews>
    <sheetView showGridLines="0" zoomScale="130" zoomScaleNormal="130" zoomScaleSheetLayoutView="100" workbookViewId="0">
      <selection activeCell="B35" sqref="B35"/>
    </sheetView>
  </sheetViews>
  <sheetFormatPr defaultRowHeight="15.5" x14ac:dyDescent="0.35"/>
  <cols>
    <col min="1" max="1" width="2.765625" style="5" customWidth="1"/>
    <col min="2" max="9" width="9.07421875" style="5" customWidth="1"/>
    <col min="10" max="11" width="9.23046875" style="5"/>
    <col min="12" max="12" width="10.15234375" style="5" customWidth="1"/>
    <col min="13" max="16384" width="9.23046875" style="5"/>
  </cols>
  <sheetData>
    <row r="1" spans="2:13" x14ac:dyDescent="0.35">
      <c r="B1" s="1" t="s">
        <v>0</v>
      </c>
      <c r="C1" s="4"/>
      <c r="D1" s="4"/>
      <c r="E1" s="4"/>
      <c r="F1" s="4"/>
      <c r="G1" s="4"/>
      <c r="H1" s="4"/>
      <c r="I1" s="4"/>
    </row>
    <row r="2" spans="2:13" ht="12" customHeight="1" x14ac:dyDescent="0.35">
      <c r="B2" s="2"/>
    </row>
    <row r="3" spans="2:13" ht="126" customHeight="1" x14ac:dyDescent="0.35">
      <c r="B3" s="151" t="s">
        <v>54</v>
      </c>
      <c r="C3" s="151"/>
      <c r="D3" s="151"/>
      <c r="E3" s="151"/>
      <c r="F3" s="151"/>
      <c r="G3" s="151"/>
      <c r="H3" s="151"/>
      <c r="I3" s="151"/>
      <c r="J3" s="7"/>
      <c r="K3" s="7"/>
      <c r="L3" s="7"/>
      <c r="M3" s="7"/>
    </row>
    <row r="4" spans="2:13" x14ac:dyDescent="0.35">
      <c r="B4" s="8"/>
      <c r="C4" s="8"/>
      <c r="D4" s="8"/>
      <c r="E4" s="8"/>
      <c r="F4" s="8"/>
      <c r="G4" s="8"/>
      <c r="H4" s="8"/>
      <c r="I4" s="8"/>
      <c r="J4" s="8"/>
      <c r="K4" s="8"/>
      <c r="L4" s="8"/>
      <c r="M4" s="8"/>
    </row>
    <row r="5" spans="2:13" x14ac:dyDescent="0.35">
      <c r="B5" s="2" t="s">
        <v>1</v>
      </c>
    </row>
    <row r="6" spans="2:13" ht="124.5" customHeight="1" x14ac:dyDescent="0.35">
      <c r="B6" s="152" t="s">
        <v>150</v>
      </c>
      <c r="C6" s="152"/>
      <c r="D6" s="152"/>
      <c r="E6" s="152"/>
      <c r="F6" s="152"/>
      <c r="G6" s="152"/>
      <c r="H6" s="152"/>
      <c r="I6" s="152"/>
      <c r="J6" s="9"/>
      <c r="K6" s="9"/>
      <c r="L6" s="9"/>
      <c r="M6" s="9"/>
    </row>
    <row r="7" spans="2:13" x14ac:dyDescent="0.35">
      <c r="B7" s="2"/>
      <c r="C7" s="10"/>
      <c r="D7" s="10"/>
      <c r="E7" s="10"/>
      <c r="F7" s="10"/>
      <c r="G7" s="10"/>
      <c r="H7" s="10"/>
      <c r="I7" s="10"/>
      <c r="J7" s="10"/>
      <c r="K7" s="10"/>
      <c r="L7" s="10"/>
      <c r="M7" s="10"/>
    </row>
    <row r="8" spans="2:13" ht="15" customHeight="1" x14ac:dyDescent="0.35">
      <c r="B8" s="2" t="s">
        <v>2</v>
      </c>
    </row>
    <row r="9" spans="2:13" ht="83.5" customHeight="1" x14ac:dyDescent="0.35">
      <c r="B9" s="153" t="s">
        <v>3</v>
      </c>
      <c r="C9" s="153"/>
      <c r="D9" s="153"/>
      <c r="E9" s="153"/>
      <c r="F9" s="153"/>
      <c r="G9" s="153"/>
      <c r="H9" s="153"/>
      <c r="I9" s="153"/>
      <c r="J9" s="11"/>
      <c r="K9" s="11"/>
      <c r="L9" s="11"/>
      <c r="M9" s="11"/>
    </row>
    <row r="10" spans="2:13" ht="11.25" customHeight="1" x14ac:dyDescent="0.35">
      <c r="B10" s="10"/>
      <c r="C10" s="10"/>
      <c r="D10" s="10"/>
      <c r="E10" s="10"/>
      <c r="F10" s="10"/>
      <c r="G10" s="10"/>
      <c r="H10" s="10"/>
      <c r="I10" s="10"/>
      <c r="J10" s="11"/>
      <c r="K10" s="11"/>
      <c r="L10" s="11"/>
      <c r="M10" s="11"/>
    </row>
    <row r="11" spans="2:13" ht="15" customHeight="1" x14ac:dyDescent="0.35">
      <c r="B11" s="2" t="s">
        <v>4</v>
      </c>
    </row>
    <row r="12" spans="2:13" ht="15" customHeight="1" x14ac:dyDescent="0.35">
      <c r="B12" s="2" t="s">
        <v>5</v>
      </c>
    </row>
    <row r="13" spans="2:13" ht="298.5" customHeight="1" x14ac:dyDescent="0.35">
      <c r="B13" s="154" t="s">
        <v>55</v>
      </c>
      <c r="C13" s="154"/>
      <c r="D13" s="154"/>
      <c r="E13" s="154"/>
      <c r="F13" s="154"/>
      <c r="G13" s="154"/>
      <c r="H13" s="154"/>
      <c r="I13" s="154"/>
      <c r="J13" s="11"/>
      <c r="K13" s="11"/>
      <c r="L13" s="11"/>
      <c r="M13" s="11"/>
    </row>
    <row r="14" spans="2:13" s="12" customFormat="1" x14ac:dyDescent="0.35">
      <c r="B14" s="10"/>
      <c r="C14" s="10"/>
      <c r="D14" s="10"/>
      <c r="E14" s="10"/>
      <c r="F14" s="10"/>
      <c r="G14" s="10"/>
      <c r="H14" s="10"/>
      <c r="I14" s="10"/>
      <c r="J14" s="9"/>
      <c r="K14" s="9"/>
      <c r="L14" s="9"/>
      <c r="M14" s="9"/>
    </row>
    <row r="15" spans="2:13" s="12" customFormat="1" ht="15.75" customHeight="1" x14ac:dyDescent="0.35">
      <c r="B15" s="3" t="s">
        <v>6</v>
      </c>
      <c r="C15" s="10"/>
      <c r="D15" s="10"/>
      <c r="E15" s="10"/>
      <c r="F15" s="10"/>
      <c r="G15" s="10"/>
      <c r="H15" s="10"/>
      <c r="I15" s="10"/>
      <c r="J15" s="9"/>
      <c r="K15" s="9"/>
      <c r="L15" s="9"/>
      <c r="M15" s="9"/>
    </row>
    <row r="16" spans="2:13" x14ac:dyDescent="0.35">
      <c r="B16" s="6"/>
      <c r="C16" s="6"/>
      <c r="D16" s="6"/>
      <c r="E16" s="6"/>
      <c r="F16" s="6"/>
      <c r="G16" s="6"/>
      <c r="H16" s="6"/>
      <c r="I16" s="6"/>
      <c r="J16" s="6"/>
      <c r="K16" s="6"/>
      <c r="L16" s="6"/>
      <c r="M16" s="6"/>
    </row>
    <row r="17" spans="1:14" ht="15" customHeight="1" x14ac:dyDescent="0.35">
      <c r="B17" s="2" t="s">
        <v>7</v>
      </c>
    </row>
    <row r="18" spans="1:14" ht="12.75" customHeight="1" x14ac:dyDescent="0.35">
      <c r="A18" s="12"/>
      <c r="B18" s="5" t="s">
        <v>8</v>
      </c>
      <c r="C18" s="9"/>
      <c r="D18" s="9"/>
      <c r="E18" s="9"/>
      <c r="F18" s="9"/>
      <c r="G18" s="9"/>
      <c r="H18" s="9"/>
      <c r="I18" s="9"/>
      <c r="J18" s="9"/>
      <c r="K18" s="9"/>
      <c r="L18" s="9"/>
      <c r="M18" s="9"/>
    </row>
    <row r="19" spans="1:14" ht="31.5" customHeight="1" x14ac:dyDescent="0.35">
      <c r="A19" s="12"/>
      <c r="B19" s="149" t="s">
        <v>9</v>
      </c>
      <c r="C19" s="149"/>
      <c r="D19" s="149"/>
      <c r="E19" s="149"/>
      <c r="F19" s="149"/>
      <c r="G19" s="149"/>
      <c r="H19" s="149"/>
      <c r="I19" s="149"/>
      <c r="J19" s="155"/>
      <c r="K19" s="156"/>
      <c r="L19" s="156"/>
      <c r="M19" s="156"/>
      <c r="N19" s="13"/>
    </row>
    <row r="20" spans="1:14" ht="12.75" customHeight="1" x14ac:dyDescent="0.35">
      <c r="A20" s="12">
        <v>1</v>
      </c>
      <c r="B20" s="5" t="s">
        <v>10</v>
      </c>
      <c r="C20" s="9"/>
      <c r="D20" s="9"/>
      <c r="E20" s="9"/>
      <c r="F20" s="9"/>
      <c r="G20" s="9"/>
      <c r="H20" s="9"/>
      <c r="I20" s="9"/>
      <c r="K20" s="9"/>
      <c r="L20" s="9"/>
      <c r="M20" s="9"/>
    </row>
    <row r="21" spans="1:14" ht="12.75" customHeight="1" x14ac:dyDescent="0.35">
      <c r="A21" s="12">
        <v>2</v>
      </c>
      <c r="B21" s="5" t="s">
        <v>11</v>
      </c>
      <c r="C21" s="9"/>
      <c r="D21" s="9"/>
      <c r="E21" s="9"/>
      <c r="F21" s="9"/>
      <c r="G21" s="9"/>
      <c r="H21" s="9"/>
      <c r="I21" s="9"/>
      <c r="K21" s="9"/>
      <c r="L21" s="9"/>
      <c r="M21" s="9"/>
    </row>
    <row r="22" spans="1:14" x14ac:dyDescent="0.35">
      <c r="A22" s="12">
        <v>3</v>
      </c>
      <c r="B22" s="5" t="s">
        <v>12</v>
      </c>
    </row>
    <row r="23" spans="1:14" x14ac:dyDescent="0.35">
      <c r="A23" s="12">
        <v>4</v>
      </c>
      <c r="B23" s="5" t="s">
        <v>13</v>
      </c>
    </row>
    <row r="24" spans="1:14" x14ac:dyDescent="0.35">
      <c r="A24" s="12">
        <v>5</v>
      </c>
      <c r="B24" s="5" t="s">
        <v>14</v>
      </c>
    </row>
    <row r="25" spans="1:14" x14ac:dyDescent="0.35">
      <c r="A25" s="12">
        <v>6</v>
      </c>
      <c r="B25" s="5" t="s">
        <v>15</v>
      </c>
    </row>
    <row r="26" spans="1:14" x14ac:dyDescent="0.35">
      <c r="A26" s="12">
        <v>7</v>
      </c>
      <c r="B26" s="5" t="s">
        <v>56</v>
      </c>
    </row>
    <row r="27" spans="1:14" ht="30" customHeight="1" x14ac:dyDescent="0.35">
      <c r="B27" s="149" t="s">
        <v>16</v>
      </c>
      <c r="C27" s="149"/>
      <c r="D27" s="149"/>
      <c r="E27" s="149"/>
      <c r="F27" s="149"/>
      <c r="G27" s="149"/>
      <c r="H27" s="149"/>
      <c r="I27" s="149"/>
      <c r="J27" s="9"/>
      <c r="K27" s="9"/>
      <c r="L27" s="9"/>
    </row>
    <row r="28" spans="1:14" x14ac:dyDescent="0.35">
      <c r="J28" s="9"/>
      <c r="K28" s="9"/>
      <c r="L28" s="9"/>
    </row>
    <row r="29" spans="1:14" ht="20" customHeight="1" x14ac:dyDescent="0.35">
      <c r="B29" s="14" t="s">
        <v>57</v>
      </c>
      <c r="C29" s="9"/>
      <c r="D29" s="9"/>
      <c r="E29" s="9"/>
      <c r="F29" s="9"/>
      <c r="G29" s="9"/>
      <c r="H29" s="9"/>
      <c r="I29" s="9"/>
    </row>
    <row r="31" spans="1:14" x14ac:dyDescent="0.35">
      <c r="B31" s="2" t="s">
        <v>17</v>
      </c>
    </row>
    <row r="32" spans="1:14" x14ac:dyDescent="0.35">
      <c r="B32" s="5" t="s">
        <v>18</v>
      </c>
    </row>
    <row r="33" spans="2:9" x14ac:dyDescent="0.35">
      <c r="B33" s="15"/>
      <c r="C33" s="16" t="s">
        <v>19</v>
      </c>
    </row>
    <row r="34" spans="2:9" x14ac:dyDescent="0.35">
      <c r="B34" s="5" t="s">
        <v>151</v>
      </c>
      <c r="G34" s="7"/>
    </row>
    <row r="35" spans="2:9" x14ac:dyDescent="0.35">
      <c r="C35" s="16" t="s">
        <v>20</v>
      </c>
    </row>
    <row r="36" spans="2:9" x14ac:dyDescent="0.35">
      <c r="B36" s="5" t="s">
        <v>142</v>
      </c>
      <c r="C36" s="16"/>
    </row>
    <row r="37" spans="2:9" x14ac:dyDescent="0.35">
      <c r="C37" s="107" t="s">
        <v>143</v>
      </c>
    </row>
    <row r="38" spans="2:9" x14ac:dyDescent="0.35">
      <c r="B38" s="5" t="s">
        <v>144</v>
      </c>
      <c r="C38" s="107"/>
    </row>
    <row r="39" spans="2:9" x14ac:dyDescent="0.35">
      <c r="C39" s="107" t="s">
        <v>145</v>
      </c>
    </row>
    <row r="40" spans="2:9" x14ac:dyDescent="0.35">
      <c r="C40" s="107"/>
    </row>
    <row r="41" spans="2:9" x14ac:dyDescent="0.35">
      <c r="B41" s="2" t="s">
        <v>21</v>
      </c>
    </row>
    <row r="42" spans="2:9" ht="100" customHeight="1" x14ac:dyDescent="0.35">
      <c r="B42" s="150" t="s">
        <v>22</v>
      </c>
      <c r="C42" s="150"/>
      <c r="D42" s="150"/>
      <c r="E42" s="150"/>
      <c r="F42" s="150"/>
      <c r="G42" s="150"/>
      <c r="H42" s="150"/>
      <c r="I42" s="150"/>
    </row>
    <row r="43" spans="2:9" ht="48" customHeight="1" x14ac:dyDescent="0.35">
      <c r="B43" s="150" t="s">
        <v>23</v>
      </c>
      <c r="C43" s="150"/>
      <c r="D43" s="150"/>
      <c r="E43" s="150"/>
      <c r="F43" s="150"/>
      <c r="G43" s="150"/>
      <c r="H43" s="150"/>
      <c r="I43" s="150"/>
    </row>
    <row r="44" spans="2:9" ht="64.5" customHeight="1" x14ac:dyDescent="0.35">
      <c r="B44" s="150" t="s">
        <v>24</v>
      </c>
      <c r="C44" s="150"/>
      <c r="D44" s="150"/>
      <c r="E44" s="150"/>
      <c r="F44" s="150"/>
      <c r="G44" s="150"/>
      <c r="H44" s="150"/>
      <c r="I44" s="150"/>
    </row>
    <row r="46" spans="2:9" x14ac:dyDescent="0.35">
      <c r="B46" s="2" t="s">
        <v>25</v>
      </c>
    </row>
    <row r="47" spans="2:9" x14ac:dyDescent="0.35">
      <c r="B47" s="5" t="s">
        <v>26</v>
      </c>
    </row>
    <row r="48" spans="2:9" x14ac:dyDescent="0.35">
      <c r="B48" s="5" t="s">
        <v>27</v>
      </c>
    </row>
  </sheetData>
  <mergeCells count="10">
    <mergeCell ref="J19:M19"/>
    <mergeCell ref="B27:I27"/>
    <mergeCell ref="B42:I42"/>
    <mergeCell ref="B43:I43"/>
    <mergeCell ref="B44:I44"/>
    <mergeCell ref="B3:I3"/>
    <mergeCell ref="B6:I6"/>
    <mergeCell ref="B9:I9"/>
    <mergeCell ref="B13:I13"/>
    <mergeCell ref="B19:I19"/>
  </mergeCells>
  <hyperlinks>
    <hyperlink ref="C35" r:id="rId1" xr:uid="{A869D20A-FCC0-45EB-9648-F2C0CB25DB14}"/>
    <hyperlink ref="C33" r:id="rId2" xr:uid="{C247562A-1086-465F-AD45-13F381AABF57}"/>
    <hyperlink ref="C37" r:id="rId3" xr:uid="{1FEF9FAE-5FE0-404A-A4B5-14E2DE545ABC}"/>
    <hyperlink ref="C39" r:id="rId4" xr:uid="{A832F7C0-790C-4CCD-8993-C28B3A832C2E}"/>
  </hyperlinks>
  <pageMargins left="0.75" right="0.75" top="0.75" bottom="0.75" header="0.5" footer="0.5"/>
  <pageSetup scale="92" fitToHeight="2" orientation="portrait" r:id="rId5"/>
  <headerFooter alignWithMargins="0">
    <oddFooter>&amp;LSelf Directed Plan&amp;C&amp;P of &amp;N&amp;R&amp;A</oddFooter>
  </headerFooter>
  <rowBreaks count="1" manualBreakCount="1">
    <brk id="14"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D5729-8D5C-4483-AA84-4ED17A2D94DB}">
  <dimension ref="A1:K50"/>
  <sheetViews>
    <sheetView showGridLines="0" tabSelected="1" topLeftCell="D2" workbookViewId="0">
      <selection activeCell="E10" sqref="E10"/>
    </sheetView>
  </sheetViews>
  <sheetFormatPr defaultRowHeight="15.5" x14ac:dyDescent="0.35"/>
  <cols>
    <col min="2" max="2" width="8.69140625" customWidth="1"/>
    <col min="3" max="3" width="8.15234375" customWidth="1"/>
    <col min="4" max="4" width="22.69140625" bestFit="1" customWidth="1"/>
    <col min="5" max="5" width="29.53515625" bestFit="1" customWidth="1"/>
    <col min="6" max="6" width="20.07421875" bestFit="1" customWidth="1"/>
    <col min="7" max="7" width="10.3046875" bestFit="1" customWidth="1"/>
    <col min="8" max="8" width="10.3828125" bestFit="1" customWidth="1"/>
    <col min="11" max="11" width="17.3828125" customWidth="1"/>
  </cols>
  <sheetData>
    <row r="1" spans="1:11" x14ac:dyDescent="0.35">
      <c r="A1" s="118"/>
      <c r="B1" s="114" t="s">
        <v>28</v>
      </c>
      <c r="C1" s="114"/>
      <c r="D1" s="114"/>
      <c r="E1" s="114"/>
      <c r="F1" s="114"/>
      <c r="G1" s="114"/>
      <c r="H1" s="114"/>
      <c r="I1" s="114"/>
      <c r="J1" s="114"/>
      <c r="K1" s="114"/>
    </row>
    <row r="2" spans="1:11" ht="31" x14ac:dyDescent="0.35">
      <c r="A2" s="109"/>
      <c r="B2" s="114" t="s">
        <v>29</v>
      </c>
      <c r="C2" s="114"/>
      <c r="D2" s="114"/>
      <c r="E2" s="114"/>
      <c r="F2" s="114"/>
      <c r="G2" s="114"/>
      <c r="H2" s="114"/>
      <c r="I2" s="114"/>
      <c r="J2" s="114"/>
      <c r="K2" s="114"/>
    </row>
    <row r="3" spans="1:11" x14ac:dyDescent="0.35">
      <c r="A3" s="109"/>
      <c r="B3" s="110"/>
      <c r="C3" s="110"/>
      <c r="D3" s="110"/>
      <c r="E3" s="110"/>
      <c r="F3" s="110"/>
      <c r="G3" s="110"/>
      <c r="H3" s="110"/>
      <c r="I3" s="110"/>
      <c r="J3" s="110"/>
      <c r="K3" s="110"/>
    </row>
    <row r="4" spans="1:11" x14ac:dyDescent="0.35">
      <c r="A4" s="109"/>
      <c r="B4" s="71" t="s">
        <v>30</v>
      </c>
      <c r="C4" s="71"/>
      <c r="D4" s="71"/>
      <c r="E4" s="111"/>
      <c r="F4" s="110"/>
      <c r="G4" s="110" t="s">
        <v>147</v>
      </c>
      <c r="H4" s="108">
        <v>2026</v>
      </c>
      <c r="I4" s="110"/>
      <c r="J4" s="110"/>
      <c r="K4" s="110"/>
    </row>
    <row r="5" spans="1:11" x14ac:dyDescent="0.35">
      <c r="A5" s="109"/>
      <c r="B5" s="71"/>
      <c r="C5" s="71"/>
      <c r="D5" s="71"/>
      <c r="E5" s="112"/>
      <c r="F5" s="110"/>
      <c r="G5" s="110"/>
      <c r="H5" s="110"/>
      <c r="I5" s="110"/>
      <c r="J5" s="110"/>
      <c r="K5" s="110"/>
    </row>
    <row r="6" spans="1:11" x14ac:dyDescent="0.35">
      <c r="A6" s="109"/>
      <c r="B6" s="119"/>
      <c r="C6" s="93"/>
      <c r="D6" s="93"/>
      <c r="E6" s="110"/>
      <c r="F6" s="110"/>
      <c r="G6" s="110"/>
      <c r="H6" s="110"/>
      <c r="I6" s="147"/>
      <c r="J6" s="147"/>
      <c r="K6" s="147"/>
    </row>
    <row r="7" spans="1:11" ht="31" x14ac:dyDescent="0.35">
      <c r="A7" s="113"/>
      <c r="B7" s="119" t="s">
        <v>148</v>
      </c>
      <c r="C7" s="20"/>
      <c r="D7" s="20"/>
      <c r="E7" s="121" t="s">
        <v>58</v>
      </c>
      <c r="F7" s="110"/>
      <c r="G7" s="110"/>
      <c r="H7" s="122"/>
      <c r="I7" s="122"/>
      <c r="J7" s="122"/>
      <c r="K7" s="122"/>
    </row>
    <row r="8" spans="1:11" x14ac:dyDescent="0.35">
      <c r="A8" s="113"/>
      <c r="B8" s="119"/>
      <c r="C8" s="20"/>
      <c r="D8" s="123"/>
      <c r="E8" s="120"/>
      <c r="F8" s="110"/>
      <c r="G8" s="110"/>
      <c r="H8" s="19"/>
      <c r="I8" s="120"/>
      <c r="J8" s="120"/>
      <c r="K8" s="120"/>
    </row>
    <row r="9" spans="1:11" x14ac:dyDescent="0.35">
      <c r="A9" s="73"/>
      <c r="B9" s="20"/>
      <c r="C9" s="20"/>
      <c r="D9" s="20"/>
      <c r="F9" s="110"/>
      <c r="G9" s="110"/>
      <c r="H9" s="124"/>
      <c r="I9" s="125"/>
      <c r="J9" s="20"/>
      <c r="K9" s="20"/>
    </row>
    <row r="10" spans="1:11" ht="46.5" x14ac:dyDescent="0.35">
      <c r="A10" s="73"/>
      <c r="B10" s="126" t="s">
        <v>149</v>
      </c>
      <c r="C10" s="2"/>
      <c r="D10" s="2"/>
      <c r="E10" s="121" t="s">
        <v>152</v>
      </c>
      <c r="F10" s="110"/>
      <c r="G10" s="110"/>
      <c r="H10" s="122"/>
      <c r="I10" s="122"/>
      <c r="J10" s="122"/>
      <c r="K10" s="122"/>
    </row>
    <row r="11" spans="1:11" x14ac:dyDescent="0.35">
      <c r="A11" s="73"/>
      <c r="B11" s="20"/>
      <c r="C11" s="20"/>
      <c r="D11" s="20"/>
      <c r="F11" s="110"/>
      <c r="G11" s="110"/>
      <c r="H11" s="124"/>
      <c r="I11" s="125"/>
      <c r="J11" s="20"/>
      <c r="K11" s="20"/>
    </row>
    <row r="12" spans="1:11" x14ac:dyDescent="0.35">
      <c r="A12" s="73"/>
      <c r="B12" s="20" t="s">
        <v>31</v>
      </c>
      <c r="C12" s="20"/>
      <c r="D12" s="20"/>
      <c r="E12" s="127"/>
      <c r="F12" s="110"/>
      <c r="G12" s="110"/>
      <c r="H12" s="69"/>
      <c r="I12" s="19"/>
      <c r="K12" s="20"/>
    </row>
    <row r="13" spans="1:11" x14ac:dyDescent="0.35">
      <c r="A13" s="73"/>
      <c r="B13" s="71" t="s">
        <v>32</v>
      </c>
      <c r="C13" s="71"/>
      <c r="D13" s="71"/>
      <c r="E13" s="128"/>
      <c r="F13" s="128"/>
      <c r="G13" s="128"/>
      <c r="H13" s="128"/>
      <c r="I13" s="128"/>
      <c r="J13" s="128"/>
      <c r="K13" s="128"/>
    </row>
    <row r="14" spans="1:11" x14ac:dyDescent="0.35">
      <c r="A14" s="73"/>
      <c r="B14" s="71" t="s">
        <v>33</v>
      </c>
      <c r="C14" s="20"/>
      <c r="D14" s="20"/>
      <c r="E14" s="129"/>
      <c r="F14" s="129"/>
      <c r="G14" s="129"/>
      <c r="H14" s="129"/>
      <c r="I14" s="129"/>
      <c r="J14" s="129"/>
      <c r="K14" s="129"/>
    </row>
    <row r="15" spans="1:11" x14ac:dyDescent="0.35">
      <c r="A15" s="73"/>
      <c r="B15" s="71" t="s">
        <v>34</v>
      </c>
      <c r="C15" s="20"/>
      <c r="D15" s="20"/>
      <c r="E15" s="129"/>
      <c r="F15" s="130"/>
      <c r="G15" s="130"/>
      <c r="H15" s="131" t="s">
        <v>35</v>
      </c>
      <c r="I15" s="129"/>
      <c r="J15" s="130"/>
      <c r="K15" s="130"/>
    </row>
    <row r="16" spans="1:11" x14ac:dyDescent="0.35">
      <c r="A16" s="73"/>
      <c r="B16" s="132"/>
      <c r="C16" s="19"/>
      <c r="D16" s="19"/>
      <c r="E16" s="19"/>
      <c r="F16" s="19"/>
      <c r="G16" s="19"/>
      <c r="H16" s="19"/>
      <c r="I16" s="19"/>
      <c r="J16" s="19"/>
      <c r="K16" s="19"/>
    </row>
    <row r="17" spans="1:11" x14ac:dyDescent="0.35">
      <c r="A17" s="73"/>
      <c r="B17" s="20"/>
      <c r="C17" s="20"/>
      <c r="D17" s="20"/>
      <c r="E17" s="20"/>
      <c r="F17" s="20"/>
      <c r="G17" s="20"/>
      <c r="H17" s="20"/>
      <c r="I17" s="20"/>
      <c r="J17" s="20"/>
      <c r="K17" s="20"/>
    </row>
    <row r="18" spans="1:11" x14ac:dyDescent="0.35">
      <c r="A18" s="73"/>
      <c r="B18" s="114" t="s">
        <v>36</v>
      </c>
      <c r="C18" s="114"/>
      <c r="D18" s="114"/>
      <c r="E18" s="114"/>
      <c r="F18" s="114"/>
      <c r="H18" s="115"/>
      <c r="I18" s="115"/>
      <c r="J18" s="115"/>
      <c r="K18" s="115"/>
    </row>
    <row r="19" spans="1:11" ht="31" x14ac:dyDescent="0.35">
      <c r="A19" s="73"/>
      <c r="B19" s="114" t="s">
        <v>37</v>
      </c>
      <c r="C19" s="114"/>
      <c r="D19" s="114"/>
      <c r="E19" s="114"/>
      <c r="F19" s="114"/>
      <c r="H19" s="133"/>
      <c r="I19" s="115"/>
      <c r="J19" s="115"/>
      <c r="K19" s="115"/>
    </row>
    <row r="20" spans="1:11" ht="45" customHeight="1" x14ac:dyDescent="0.35">
      <c r="A20" s="73"/>
      <c r="B20" s="134" t="s">
        <v>38</v>
      </c>
      <c r="C20" s="135" t="s">
        <v>39</v>
      </c>
      <c r="D20" s="136" t="s">
        <v>40</v>
      </c>
      <c r="E20" s="136" t="s">
        <v>41</v>
      </c>
      <c r="F20" s="134" t="s">
        <v>42</v>
      </c>
      <c r="I20" s="115"/>
    </row>
    <row r="21" spans="1:11" x14ac:dyDescent="0.35">
      <c r="A21" s="73"/>
      <c r="B21" s="108">
        <v>2024</v>
      </c>
      <c r="C21" s="137">
        <v>1.2E-2</v>
      </c>
      <c r="D21" s="101">
        <v>1.2E-2</v>
      </c>
      <c r="E21" s="138" t="s">
        <v>43</v>
      </c>
      <c r="F21" s="108">
        <v>2022</v>
      </c>
      <c r="I21" s="115"/>
    </row>
    <row r="22" spans="1:11" x14ac:dyDescent="0.35">
      <c r="A22" s="73"/>
      <c r="B22" s="108">
        <v>2025</v>
      </c>
      <c r="C22" s="139">
        <f>C21</f>
        <v>1.2E-2</v>
      </c>
      <c r="D22" s="139">
        <f>D21+C22</f>
        <v>2.4E-2</v>
      </c>
      <c r="E22" s="138" t="s">
        <v>43</v>
      </c>
      <c r="F22" s="140">
        <v>2022</v>
      </c>
      <c r="I22" s="115"/>
    </row>
    <row r="23" spans="1:11" x14ac:dyDescent="0.35">
      <c r="A23" s="73"/>
      <c r="B23" s="108">
        <v>2026</v>
      </c>
      <c r="C23" s="139">
        <f>C21</f>
        <v>1.2E-2</v>
      </c>
      <c r="D23" s="139">
        <f t="shared" ref="D23:D24" si="0">D22+C23</f>
        <v>3.6000000000000004E-2</v>
      </c>
      <c r="E23" s="138" t="s">
        <v>43</v>
      </c>
      <c r="F23" s="140">
        <v>2022</v>
      </c>
      <c r="I23" s="115"/>
    </row>
    <row r="24" spans="1:11" x14ac:dyDescent="0.35">
      <c r="A24" s="73"/>
      <c r="B24" s="108">
        <v>2027</v>
      </c>
      <c r="C24" s="139">
        <f>C21</f>
        <v>1.2E-2</v>
      </c>
      <c r="D24" s="139">
        <f t="shared" si="0"/>
        <v>4.8000000000000001E-2</v>
      </c>
      <c r="E24" s="138" t="s">
        <v>43</v>
      </c>
      <c r="F24" s="140">
        <v>2022</v>
      </c>
      <c r="I24" s="115"/>
    </row>
    <row r="25" spans="1:11" x14ac:dyDescent="0.35">
      <c r="A25" s="73"/>
      <c r="B25" s="42"/>
      <c r="C25" s="42"/>
      <c r="D25" s="42"/>
      <c r="E25" s="42"/>
      <c r="F25" s="42"/>
      <c r="G25" s="42"/>
      <c r="H25" s="42"/>
      <c r="I25" s="115"/>
      <c r="J25" s="42"/>
      <c r="K25" s="42"/>
    </row>
    <row r="26" spans="1:11" x14ac:dyDescent="0.35">
      <c r="A26" s="73"/>
      <c r="B26" s="42"/>
      <c r="C26" s="42"/>
      <c r="D26" s="42"/>
      <c r="E26" s="42"/>
      <c r="F26" s="42"/>
      <c r="G26" s="42"/>
      <c r="H26" s="42"/>
      <c r="I26" s="115"/>
      <c r="J26" s="42"/>
      <c r="K26" s="42"/>
    </row>
    <row r="27" spans="1:11" x14ac:dyDescent="0.35">
      <c r="A27" s="73"/>
    </row>
    <row r="28" spans="1:11" x14ac:dyDescent="0.35">
      <c r="A28" s="73"/>
      <c r="B28" s="141" t="s">
        <v>44</v>
      </c>
      <c r="C28" s="141"/>
      <c r="D28" s="141"/>
      <c r="E28" s="141"/>
      <c r="F28" s="141"/>
      <c r="G28" s="141"/>
      <c r="H28" s="141"/>
      <c r="I28" s="142"/>
      <c r="J28" s="142"/>
      <c r="K28" s="142"/>
    </row>
    <row r="29" spans="1:11" x14ac:dyDescent="0.35">
      <c r="A29" s="73"/>
      <c r="B29" s="141"/>
      <c r="C29" s="141"/>
      <c r="D29" s="141"/>
      <c r="E29" s="141"/>
      <c r="F29" s="141"/>
      <c r="G29" s="141"/>
      <c r="H29" s="141"/>
      <c r="I29" s="142"/>
      <c r="J29" s="142"/>
      <c r="K29" s="142"/>
    </row>
    <row r="30" spans="1:11" x14ac:dyDescent="0.35">
      <c r="A30" s="109"/>
      <c r="B30" s="93" t="s">
        <v>45</v>
      </c>
      <c r="C30" s="19"/>
      <c r="D30" s="93"/>
      <c r="E30" s="93"/>
      <c r="F30" s="108" t="s">
        <v>46</v>
      </c>
      <c r="G30" s="141"/>
    </row>
    <row r="31" spans="1:11" x14ac:dyDescent="0.35">
      <c r="A31" s="109"/>
      <c r="B31" s="93"/>
      <c r="C31" s="19"/>
      <c r="D31" s="93"/>
      <c r="E31" s="93"/>
      <c r="F31" s="93"/>
      <c r="G31" s="93"/>
    </row>
    <row r="32" spans="1:11" x14ac:dyDescent="0.35">
      <c r="A32" s="109"/>
      <c r="B32" s="93"/>
      <c r="C32" s="19"/>
      <c r="D32" s="93"/>
      <c r="E32" s="93"/>
      <c r="F32" s="93"/>
      <c r="G32" s="93"/>
    </row>
    <row r="33" spans="1:11" x14ac:dyDescent="0.35">
      <c r="A33" s="73"/>
      <c r="B33" s="93" t="s">
        <v>47</v>
      </c>
      <c r="C33" s="116"/>
      <c r="D33" s="127"/>
      <c r="E33" s="127"/>
      <c r="F33" s="127"/>
      <c r="G33" s="127"/>
      <c r="H33" s="19"/>
      <c r="I33" s="143"/>
      <c r="J33" s="143"/>
      <c r="K33" s="19"/>
    </row>
    <row r="34" spans="1:11" x14ac:dyDescent="0.35">
      <c r="A34" s="109"/>
      <c r="B34" s="93"/>
      <c r="C34" s="19"/>
      <c r="D34" s="93"/>
      <c r="E34" s="93"/>
      <c r="F34" s="93"/>
      <c r="G34" s="93"/>
    </row>
    <row r="35" spans="1:11" x14ac:dyDescent="0.35">
      <c r="A35" s="73"/>
      <c r="B35" s="19" t="s">
        <v>48</v>
      </c>
      <c r="C35" s="116"/>
      <c r="D35" s="144"/>
      <c r="E35" s="144"/>
      <c r="F35" s="144"/>
      <c r="G35" s="144"/>
      <c r="I35" s="143"/>
      <c r="K35" s="19"/>
    </row>
    <row r="36" spans="1:11" x14ac:dyDescent="0.35">
      <c r="A36" s="109"/>
      <c r="B36" s="93"/>
      <c r="C36" s="19"/>
      <c r="D36" s="93"/>
      <c r="E36" s="93"/>
      <c r="F36" s="93"/>
      <c r="G36" s="93"/>
    </row>
    <row r="37" spans="1:11" x14ac:dyDescent="0.35">
      <c r="A37" s="73"/>
      <c r="B37" s="19" t="s">
        <v>49</v>
      </c>
      <c r="C37" s="145"/>
      <c r="D37" s="116"/>
      <c r="E37" s="116"/>
      <c r="F37" s="116"/>
      <c r="G37" s="116"/>
      <c r="I37" s="143"/>
      <c r="J37" s="143"/>
      <c r="K37" s="19"/>
    </row>
    <row r="38" spans="1:11" x14ac:dyDescent="0.35">
      <c r="A38" s="109"/>
      <c r="B38" s="93"/>
      <c r="C38" s="93"/>
      <c r="D38" s="93"/>
      <c r="E38" s="93"/>
      <c r="F38" s="93"/>
      <c r="G38" s="93"/>
    </row>
    <row r="39" spans="1:11" x14ac:dyDescent="0.35">
      <c r="A39" s="73"/>
      <c r="B39" s="93" t="s">
        <v>50</v>
      </c>
      <c r="C39" s="127"/>
      <c r="D39" s="127"/>
      <c r="E39" s="43" t="s">
        <v>51</v>
      </c>
      <c r="F39" s="116"/>
      <c r="G39" s="116"/>
      <c r="I39" s="143"/>
      <c r="J39" s="143"/>
      <c r="K39" s="19"/>
    </row>
    <row r="40" spans="1:11" x14ac:dyDescent="0.35">
      <c r="A40" s="73"/>
      <c r="B40" s="19"/>
      <c r="C40" s="19"/>
      <c r="D40" s="19"/>
      <c r="E40" s="19"/>
      <c r="F40" s="19"/>
      <c r="G40" s="19"/>
      <c r="H40" s="19"/>
      <c r="I40" s="143"/>
      <c r="J40" s="143"/>
    </row>
    <row r="41" spans="1:11" x14ac:dyDescent="0.35">
      <c r="A41" s="73"/>
      <c r="B41" s="148" t="s">
        <v>52</v>
      </c>
      <c r="C41" s="148"/>
      <c r="D41" s="148"/>
      <c r="E41" s="148"/>
      <c r="F41" s="148"/>
      <c r="G41" s="148"/>
      <c r="H41" s="141"/>
      <c r="I41" s="146"/>
      <c r="J41" s="117"/>
      <c r="K41" s="117"/>
    </row>
    <row r="42" spans="1:11" x14ac:dyDescent="0.35">
      <c r="A42" s="73"/>
      <c r="B42" s="142"/>
      <c r="C42" s="142"/>
      <c r="D42" s="142"/>
      <c r="E42" s="142"/>
      <c r="F42" s="142"/>
      <c r="G42" s="142"/>
      <c r="H42" s="141"/>
      <c r="I42" s="146"/>
      <c r="J42" s="117"/>
      <c r="K42" s="117"/>
    </row>
    <row r="43" spans="1:11" x14ac:dyDescent="0.35">
      <c r="A43" s="73"/>
      <c r="B43" s="19" t="s">
        <v>53</v>
      </c>
      <c r="C43" s="116"/>
      <c r="D43" s="116"/>
      <c r="E43" s="116"/>
      <c r="F43" s="116"/>
      <c r="G43" s="116"/>
      <c r="H43" s="19"/>
      <c r="I43" s="117"/>
      <c r="J43" s="117"/>
      <c r="K43" s="117"/>
    </row>
    <row r="44" spans="1:11" x14ac:dyDescent="0.35">
      <c r="A44" s="109"/>
      <c r="B44" s="93"/>
      <c r="C44" s="19"/>
      <c r="D44" s="93"/>
      <c r="E44" s="93"/>
      <c r="F44" s="93"/>
      <c r="G44" s="93"/>
    </row>
    <row r="45" spans="1:11" x14ac:dyDescent="0.35">
      <c r="A45" s="73"/>
      <c r="B45" s="19" t="s">
        <v>48</v>
      </c>
      <c r="C45" s="116"/>
      <c r="D45" s="116"/>
      <c r="E45" s="116"/>
      <c r="F45" s="116"/>
      <c r="G45" s="116"/>
      <c r="H45" s="19"/>
      <c r="I45" s="117"/>
      <c r="J45" s="117"/>
      <c r="K45" s="117"/>
    </row>
    <row r="46" spans="1:11" x14ac:dyDescent="0.35">
      <c r="A46" s="109"/>
      <c r="B46" s="93"/>
      <c r="C46" s="19"/>
      <c r="D46" s="93"/>
      <c r="E46" s="93"/>
      <c r="F46" s="93"/>
      <c r="G46" s="93"/>
    </row>
    <row r="47" spans="1:11" x14ac:dyDescent="0.35">
      <c r="A47" s="73"/>
      <c r="B47" s="19" t="s">
        <v>49</v>
      </c>
      <c r="C47" s="145"/>
      <c r="D47" s="116"/>
      <c r="E47" s="116"/>
      <c r="F47" s="116"/>
      <c r="G47" s="116"/>
      <c r="H47" s="19"/>
      <c r="I47" s="117"/>
      <c r="J47" s="117"/>
      <c r="K47" s="117"/>
    </row>
    <row r="48" spans="1:11" x14ac:dyDescent="0.35">
      <c r="A48" s="109"/>
      <c r="B48" s="93"/>
      <c r="C48" s="93"/>
      <c r="D48" s="93"/>
      <c r="E48" s="93"/>
      <c r="F48" s="93"/>
      <c r="G48" s="93"/>
    </row>
    <row r="49" spans="1:11" x14ac:dyDescent="0.35">
      <c r="A49" s="73"/>
      <c r="B49" s="93" t="s">
        <v>50</v>
      </c>
      <c r="C49" s="127"/>
      <c r="D49" s="127"/>
      <c r="E49" s="43" t="s">
        <v>51</v>
      </c>
      <c r="F49" s="116"/>
      <c r="G49" s="116"/>
      <c r="I49" s="141"/>
      <c r="J49" s="19"/>
      <c r="K49" s="19"/>
    </row>
    <row r="50" spans="1:11" x14ac:dyDescent="0.35">
      <c r="A50" s="109"/>
    </row>
  </sheetData>
  <mergeCells count="2">
    <mergeCell ref="I6:K6"/>
    <mergeCell ref="B41:G41"/>
  </mergeCells>
  <conditionalFormatting sqref="B21:B24">
    <cfRule type="cellIs" dxfId="6" priority="3" operator="equal">
      <formula>"Drop Down Box: Select"</formula>
    </cfRule>
  </conditionalFormatting>
  <conditionalFormatting sqref="C21">
    <cfRule type="cellIs" dxfId="5" priority="2" operator="equal">
      <formula>"Drop Down Box: Select"</formula>
    </cfRule>
  </conditionalFormatting>
  <conditionalFormatting sqref="E7 H7:K7">
    <cfRule type="cellIs" dxfId="4" priority="6" operator="equal">
      <formula>"Drop Down Box:  Select option 1 or option 2"</formula>
    </cfRule>
  </conditionalFormatting>
  <conditionalFormatting sqref="H10:K10">
    <cfRule type="cellIs" dxfId="3" priority="8" operator="equal">
      <formula>"Drop Down Box:  Select option 1 or option 2"</formula>
    </cfRule>
  </conditionalFormatting>
  <conditionalFormatting sqref="E12">
    <cfRule type="cellIs" dxfId="2" priority="7" operator="equal">
      <formula>"Drop Down Box: Select Utility"</formula>
    </cfRule>
  </conditionalFormatting>
  <conditionalFormatting sqref="E21:E24">
    <cfRule type="cellIs" dxfId="1" priority="5" operator="equal">
      <formula>"Drop Down Box: Select"</formula>
    </cfRule>
  </conditionalFormatting>
  <conditionalFormatting sqref="E10">
    <cfRule type="cellIs" dxfId="0" priority="1" operator="equal">
      <formula>"Drop Down Box:  Select option 1 or option 2"</formula>
    </cfRule>
  </conditionalFormatting>
  <dataValidations count="3">
    <dataValidation type="list" allowBlank="1" showInputMessage="1" showErrorMessage="1" sqref="E7" xr:uid="{57C3EE0F-DE4E-4074-BC57-BFDD00CB32B0}">
      <formula1>"1. Single Metered Location &gt; 1 MW, 2. &gt;200 kW sites aggregated to a total &gt; 1 MW"</formula1>
    </dataValidation>
    <dataValidation type="list" allowBlank="1" showInputMessage="1" showErrorMessage="1" sqref="F30 E21:E24" xr:uid="{9AE2BB86-3E11-499D-B024-038A4F01F4B7}">
      <formula1>"Yes, No"</formula1>
    </dataValidation>
    <dataValidation type="list" allowBlank="1" showInputMessage="1" showErrorMessage="1" sqref="E10" xr:uid="{FE4920C4-6DFD-4B6E-9772-495BC8439546}">
      <formula1>"1. Has implemented invested or will implement or invest in EE measures., 2. Has exhausted opportunities to participate in or is unable to rceive benefits through utility provided EE programs."</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06F27-F26F-406A-AE8C-9E64CA66EF2A}">
  <sheetPr>
    <tabColor rgb="FFFF0000"/>
  </sheetPr>
  <dimension ref="B1:G15"/>
  <sheetViews>
    <sheetView showGridLines="0" workbookViewId="0">
      <selection activeCell="H19" sqref="H19"/>
    </sheetView>
  </sheetViews>
  <sheetFormatPr defaultRowHeight="15.5" x14ac:dyDescent="0.35"/>
  <cols>
    <col min="3" max="4" width="16.23046875" customWidth="1"/>
    <col min="5" max="5" width="26.69140625" customWidth="1"/>
    <col min="6" max="6" width="22.23046875" customWidth="1"/>
    <col min="7" max="7" width="16.23046875" customWidth="1"/>
  </cols>
  <sheetData>
    <row r="1" spans="2:7" x14ac:dyDescent="0.35">
      <c r="B1" s="18" t="s">
        <v>59</v>
      </c>
    </row>
    <row r="2" spans="2:7" x14ac:dyDescent="0.35">
      <c r="B2" s="20" t="s">
        <v>60</v>
      </c>
      <c r="C2" s="19"/>
      <c r="D2" s="18"/>
      <c r="E2" s="96"/>
      <c r="F2" s="96"/>
      <c r="G2" s="96"/>
    </row>
    <row r="3" spans="2:7" x14ac:dyDescent="0.35">
      <c r="B3" s="96"/>
      <c r="C3" s="96"/>
      <c r="D3" s="96"/>
      <c r="E3" s="96"/>
      <c r="F3" s="96"/>
      <c r="G3" s="96"/>
    </row>
    <row r="4" spans="2:7" x14ac:dyDescent="0.35">
      <c r="B4" s="71" t="s">
        <v>62</v>
      </c>
      <c r="C4" s="20"/>
      <c r="D4" s="20"/>
      <c r="E4" s="20"/>
      <c r="F4" s="20"/>
    </row>
    <row r="5" spans="2:7" x14ac:dyDescent="0.35">
      <c r="B5" s="20"/>
      <c r="C5" s="20"/>
      <c r="D5" s="20"/>
      <c r="E5" s="20"/>
      <c r="F5" s="20"/>
      <c r="G5" s="20"/>
    </row>
    <row r="6" spans="2:7" x14ac:dyDescent="0.35">
      <c r="B6" s="67">
        <f>Baseline_year</f>
        <v>2022</v>
      </c>
      <c r="C6" s="20" t="s">
        <v>63</v>
      </c>
      <c r="D6" s="20"/>
      <c r="E6" s="20"/>
      <c r="F6" s="20"/>
      <c r="G6" s="20"/>
    </row>
    <row r="7" spans="2:7" x14ac:dyDescent="0.35">
      <c r="B7" s="20"/>
      <c r="C7" s="20"/>
      <c r="D7" s="20"/>
      <c r="E7" s="20"/>
      <c r="F7" s="20"/>
      <c r="G7" s="20"/>
    </row>
    <row r="8" spans="2:7" x14ac:dyDescent="0.35">
      <c r="B8" s="95" t="s">
        <v>61</v>
      </c>
      <c r="C8" s="95"/>
      <c r="D8" s="95"/>
      <c r="E8" s="95"/>
      <c r="F8" s="95"/>
      <c r="G8" s="95"/>
    </row>
    <row r="9" spans="2:7" ht="31" x14ac:dyDescent="0.35">
      <c r="B9" s="97" t="s">
        <v>64</v>
      </c>
      <c r="C9" s="97"/>
      <c r="D9" s="97"/>
      <c r="E9" s="97"/>
      <c r="F9" s="97"/>
      <c r="G9" s="97"/>
    </row>
    <row r="10" spans="2:7" ht="77.5" x14ac:dyDescent="0.35">
      <c r="B10" s="98" t="s">
        <v>65</v>
      </c>
      <c r="C10" s="86" t="s">
        <v>137</v>
      </c>
      <c r="D10" s="99" t="s">
        <v>138</v>
      </c>
      <c r="E10" s="86" t="s">
        <v>139</v>
      </c>
      <c r="F10" s="86" t="s">
        <v>140</v>
      </c>
      <c r="G10" s="98" t="s">
        <v>141</v>
      </c>
    </row>
    <row r="11" spans="2:7" x14ac:dyDescent="0.35">
      <c r="B11" s="100">
        <v>2024</v>
      </c>
      <c r="C11" s="101">
        <f>IF([2]Application!E21="Yes",[2]Application!C21,0)</f>
        <v>1.2E-2</v>
      </c>
      <c r="D11" s="102">
        <f>C11</f>
        <v>1.2E-2</v>
      </c>
      <c r="E11" s="103">
        <f>'Site Detail'!H20</f>
        <v>0</v>
      </c>
      <c r="F11" s="103">
        <f>C11*E11</f>
        <v>0</v>
      </c>
      <c r="G11" s="104">
        <f>'Site Detail'!J20</f>
        <v>0</v>
      </c>
    </row>
    <row r="12" spans="2:7" x14ac:dyDescent="0.35">
      <c r="B12" s="100">
        <v>2025</v>
      </c>
      <c r="C12" s="101">
        <f>IF([2]Application!E22="Yes",[2]Application!C22,0)</f>
        <v>1.2E-2</v>
      </c>
      <c r="D12" s="102">
        <f>D11+C12</f>
        <v>2.4E-2</v>
      </c>
      <c r="E12" s="103">
        <f>'Site Detail'!H36</f>
        <v>0</v>
      </c>
      <c r="F12" s="103">
        <f t="shared" ref="F12:F14" si="0">C12*E12</f>
        <v>0</v>
      </c>
      <c r="G12" s="104">
        <f>'Site Detail'!J36</f>
        <v>0</v>
      </c>
    </row>
    <row r="13" spans="2:7" x14ac:dyDescent="0.35">
      <c r="B13" s="100">
        <v>2026</v>
      </c>
      <c r="C13" s="101">
        <f>IF([2]Application!E22="Yes",[2]Application!C22,0)</f>
        <v>1.2E-2</v>
      </c>
      <c r="D13" s="102">
        <f t="shared" ref="D13:D14" si="1">D12+C13</f>
        <v>3.6000000000000004E-2</v>
      </c>
      <c r="E13" s="103">
        <f>'Site Detail'!H52</f>
        <v>0</v>
      </c>
      <c r="F13" s="103">
        <f t="shared" si="0"/>
        <v>0</v>
      </c>
      <c r="G13" s="104">
        <f>'Site Detail'!J52</f>
        <v>0</v>
      </c>
    </row>
    <row r="14" spans="2:7" x14ac:dyDescent="0.35">
      <c r="B14" s="100">
        <v>2027</v>
      </c>
      <c r="C14" s="101">
        <f>IF([2]Application!E23="Yes",[2]Application!C23,0)</f>
        <v>1.2E-2</v>
      </c>
      <c r="D14" s="102">
        <f t="shared" si="1"/>
        <v>4.8000000000000001E-2</v>
      </c>
      <c r="E14" s="103">
        <f>'Site Detail'!H68</f>
        <v>0</v>
      </c>
      <c r="F14" s="103">
        <f t="shared" si="0"/>
        <v>0</v>
      </c>
      <c r="G14" s="104">
        <f>'Site Detail'!J68</f>
        <v>0</v>
      </c>
    </row>
    <row r="15" spans="2:7" x14ac:dyDescent="0.35">
      <c r="B15" s="42"/>
      <c r="C15" s="42"/>
      <c r="D15" s="42"/>
      <c r="E15" s="105" t="s">
        <v>66</v>
      </c>
      <c r="F15" s="106">
        <f>SUM(F11:F14)</f>
        <v>0</v>
      </c>
      <c r="G15" s="106">
        <f>SUM(G11:G14)</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90D1B-1459-4E47-A755-2EF9DC92BFC9}">
  <sheetPr>
    <tabColor rgb="FFFF0000"/>
  </sheetPr>
  <dimension ref="A1:K68"/>
  <sheetViews>
    <sheetView showGridLines="0" zoomScale="85" zoomScaleNormal="85" workbookViewId="0">
      <selection activeCell="B65" sqref="B65"/>
    </sheetView>
  </sheetViews>
  <sheetFormatPr defaultRowHeight="15.5" x14ac:dyDescent="0.35"/>
  <cols>
    <col min="2" max="2" width="21.4609375" customWidth="1"/>
    <col min="3" max="3" width="15.765625" customWidth="1"/>
    <col min="4" max="4" width="15" customWidth="1"/>
    <col min="5" max="10" width="24" customWidth="1"/>
    <col min="11" max="11" width="29.53515625" customWidth="1"/>
  </cols>
  <sheetData>
    <row r="1" spans="1:11" x14ac:dyDescent="0.35">
      <c r="A1" s="18"/>
      <c r="B1" s="18" t="str">
        <f>'[2]Company Summary'!B1</f>
        <v xml:space="preserve">PROTECTED INFORMATION </v>
      </c>
    </row>
    <row r="2" spans="1:11" s="19" customFormat="1" ht="21.75" customHeight="1" x14ac:dyDescent="0.35">
      <c r="B2" s="20" t="s">
        <v>67</v>
      </c>
      <c r="D2" s="18"/>
      <c r="I2" s="21"/>
    </row>
    <row r="3" spans="1:11" x14ac:dyDescent="0.35">
      <c r="B3" t="s">
        <v>68</v>
      </c>
      <c r="C3" s="20" t="s">
        <v>69</v>
      </c>
      <c r="I3" s="17"/>
    </row>
    <row r="4" spans="1:11" x14ac:dyDescent="0.35">
      <c r="C4" s="20" t="s">
        <v>70</v>
      </c>
      <c r="I4" s="17"/>
    </row>
    <row r="7" spans="1:11" x14ac:dyDescent="0.35">
      <c r="B7" s="22" t="s">
        <v>71</v>
      </c>
      <c r="C7" s="160" t="str">
        <f>"Electric "&amp;PlanYear1&amp;" Plan Year (Minimum Performance Standard "&amp;TEXT(PerfStandard,"0.00%")&amp;")"</f>
        <v>Electric 2024 Plan Year (Minimum Performance Standard 1.20%)</v>
      </c>
      <c r="D7" s="160"/>
      <c r="E7" s="160"/>
      <c r="F7" s="160"/>
      <c r="G7" s="160"/>
      <c r="H7" s="160"/>
      <c r="I7" s="160"/>
      <c r="J7" s="160"/>
      <c r="K7" s="160"/>
    </row>
    <row r="8" spans="1:11" ht="77.5" x14ac:dyDescent="0.35">
      <c r="B8" s="23" t="s">
        <v>72</v>
      </c>
      <c r="C8" s="24" t="s">
        <v>73</v>
      </c>
      <c r="D8" s="24" t="s">
        <v>74</v>
      </c>
      <c r="E8" s="24" t="s">
        <v>76</v>
      </c>
      <c r="F8" s="24" t="str">
        <f>Baseline_year&amp;" Site Total Annual Metered Electric Usage (MWh) 
(b)"</f>
        <v>2022 Site Total Annual Metered Electric Usage (MWh) 
(b)</v>
      </c>
      <c r="G8" s="24" t="s">
        <v>77</v>
      </c>
      <c r="H8" s="24" t="s">
        <v>78</v>
      </c>
      <c r="I8" s="24" t="str">
        <f>"Minimum Annual Savings to meet Perf. Standard (MWh)
(e) = ("&amp;TEXT(PerfStandard,"0.00%")&amp;" x d)"</f>
        <v>Minimum Annual Savings to meet Perf. Standard (MWh)
(e) = (1.20% x d)</v>
      </c>
      <c r="J8" s="24" t="s">
        <v>75</v>
      </c>
      <c r="K8" s="24" t="str">
        <f>"Has the Site received benefits or subsidies from the Utility's EE programs since "&amp;PlanYear1-9&amp;"?
 If Yes, most recent date of receipt."</f>
        <v>Has the Site received benefits or subsidies from the Utility's EE programs since 2015?
 If Yes, most recent date of receipt.</v>
      </c>
    </row>
    <row r="9" spans="1:11" x14ac:dyDescent="0.35">
      <c r="B9" s="25"/>
      <c r="C9" s="25"/>
      <c r="D9" s="25"/>
      <c r="E9" s="27"/>
      <c r="F9" s="27"/>
      <c r="G9" s="27"/>
      <c r="H9" s="28">
        <f>F9+G9</f>
        <v>0</v>
      </c>
      <c r="I9" s="28">
        <f t="shared" ref="I9:I15" si="0">H9*PerfStandard</f>
        <v>0</v>
      </c>
      <c r="J9" s="26"/>
      <c r="K9" s="25"/>
    </row>
    <row r="10" spans="1:11" x14ac:dyDescent="0.35">
      <c r="B10" s="26"/>
      <c r="C10" s="26"/>
      <c r="D10" s="26"/>
      <c r="E10" s="29"/>
      <c r="F10" s="29"/>
      <c r="G10" s="29"/>
      <c r="H10" s="30">
        <f t="shared" ref="H10:H15" si="1">F10+G10</f>
        <v>0</v>
      </c>
      <c r="I10" s="30">
        <f t="shared" si="0"/>
        <v>0</v>
      </c>
      <c r="J10" s="26"/>
      <c r="K10" s="26"/>
    </row>
    <row r="11" spans="1:11" x14ac:dyDescent="0.35">
      <c r="B11" s="26"/>
      <c r="C11" s="26"/>
      <c r="D11" s="26"/>
      <c r="E11" s="29"/>
      <c r="F11" s="29"/>
      <c r="G11" s="29"/>
      <c r="H11" s="30">
        <f t="shared" si="1"/>
        <v>0</v>
      </c>
      <c r="I11" s="30">
        <f t="shared" si="0"/>
        <v>0</v>
      </c>
      <c r="J11" s="26"/>
      <c r="K11" s="26"/>
    </row>
    <row r="12" spans="1:11" x14ac:dyDescent="0.35">
      <c r="B12" s="26"/>
      <c r="C12" s="26"/>
      <c r="D12" s="26"/>
      <c r="E12" s="29"/>
      <c r="F12" s="29"/>
      <c r="G12" s="29"/>
      <c r="H12" s="30">
        <f t="shared" si="1"/>
        <v>0</v>
      </c>
      <c r="I12" s="30">
        <f t="shared" si="0"/>
        <v>0</v>
      </c>
      <c r="J12" s="26"/>
      <c r="K12" s="26"/>
    </row>
    <row r="13" spans="1:11" x14ac:dyDescent="0.35">
      <c r="B13" s="26"/>
      <c r="C13" s="26"/>
      <c r="D13" s="26"/>
      <c r="E13" s="29"/>
      <c r="F13" s="29"/>
      <c r="G13" s="29"/>
      <c r="H13" s="30">
        <f t="shared" si="1"/>
        <v>0</v>
      </c>
      <c r="I13" s="30">
        <f t="shared" si="0"/>
        <v>0</v>
      </c>
      <c r="J13" s="26"/>
      <c r="K13" s="26"/>
    </row>
    <row r="14" spans="1:11" x14ac:dyDescent="0.35">
      <c r="B14" s="26"/>
      <c r="C14" s="26"/>
      <c r="D14" s="26"/>
      <c r="E14" s="29"/>
      <c r="F14" s="29"/>
      <c r="G14" s="29"/>
      <c r="H14" s="30">
        <f t="shared" si="1"/>
        <v>0</v>
      </c>
      <c r="I14" s="30">
        <f t="shared" si="0"/>
        <v>0</v>
      </c>
      <c r="J14" s="26"/>
      <c r="K14" s="26"/>
    </row>
    <row r="15" spans="1:11" x14ac:dyDescent="0.35">
      <c r="B15" s="31"/>
      <c r="C15" s="31"/>
      <c r="D15" s="31"/>
      <c r="E15" s="32"/>
      <c r="F15" s="32"/>
      <c r="G15" s="32"/>
      <c r="H15" s="33">
        <f t="shared" si="1"/>
        <v>0</v>
      </c>
      <c r="I15" s="33">
        <f t="shared" si="0"/>
        <v>0</v>
      </c>
      <c r="J15" s="31"/>
      <c r="K15" s="31"/>
    </row>
    <row r="16" spans="1:11" x14ac:dyDescent="0.35">
      <c r="B16" s="157" t="s">
        <v>79</v>
      </c>
      <c r="C16" s="158"/>
      <c r="D16" s="159"/>
      <c r="E16" s="35">
        <f t="shared" ref="E16:J16" si="2">SUM(E9:E15)</f>
        <v>0</v>
      </c>
      <c r="F16" s="35">
        <f t="shared" si="2"/>
        <v>0</v>
      </c>
      <c r="G16" s="35">
        <f t="shared" si="2"/>
        <v>0</v>
      </c>
      <c r="H16" s="35">
        <f t="shared" si="2"/>
        <v>0</v>
      </c>
      <c r="I16" s="35">
        <f t="shared" si="2"/>
        <v>0</v>
      </c>
      <c r="J16" s="35">
        <f t="shared" si="2"/>
        <v>0</v>
      </c>
      <c r="K16" s="35"/>
    </row>
    <row r="17" spans="2:11" x14ac:dyDescent="0.35">
      <c r="B17" s="36" t="s">
        <v>80</v>
      </c>
      <c r="C17" s="37"/>
      <c r="D17" s="37"/>
      <c r="E17" s="37"/>
      <c r="F17" s="37"/>
      <c r="G17" s="37"/>
      <c r="H17" s="37"/>
      <c r="I17" s="37"/>
      <c r="J17" s="35">
        <f>'Past Implementations'!G46</f>
        <v>0</v>
      </c>
      <c r="K17" s="38"/>
    </row>
    <row r="18" spans="2:11" x14ac:dyDescent="0.35">
      <c r="B18" s="36" t="s">
        <v>81</v>
      </c>
      <c r="C18" s="37"/>
      <c r="D18" s="37"/>
      <c r="E18" s="37"/>
      <c r="F18" s="37"/>
      <c r="G18" s="37"/>
      <c r="H18" s="37"/>
      <c r="I18" s="37"/>
      <c r="J18" s="35">
        <f>J16+J17</f>
        <v>0</v>
      </c>
      <c r="K18" s="38"/>
    </row>
    <row r="19" spans="2:11" x14ac:dyDescent="0.35">
      <c r="B19" s="36" t="s">
        <v>82</v>
      </c>
      <c r="C19" s="37"/>
      <c r="D19" s="37"/>
      <c r="E19" s="37"/>
      <c r="F19" s="37"/>
      <c r="G19" s="37"/>
      <c r="H19" s="37"/>
      <c r="I19" s="37"/>
      <c r="J19" s="35">
        <f>IF(J18&gt;I16,J18-I16,0)</f>
        <v>0</v>
      </c>
      <c r="K19" s="38"/>
    </row>
    <row r="20" spans="2:11" x14ac:dyDescent="0.35">
      <c r="B20" s="157" t="s">
        <v>83</v>
      </c>
      <c r="C20" s="158"/>
      <c r="D20" s="159"/>
      <c r="E20" s="35">
        <f>E16</f>
        <v>0</v>
      </c>
      <c r="F20" s="35">
        <f t="shared" ref="F20:J20" si="3">F16</f>
        <v>0</v>
      </c>
      <c r="G20" s="35">
        <f t="shared" si="3"/>
        <v>0</v>
      </c>
      <c r="H20" s="35">
        <f t="shared" si="3"/>
        <v>0</v>
      </c>
      <c r="I20" s="35">
        <f t="shared" si="3"/>
        <v>0</v>
      </c>
      <c r="J20" s="35">
        <f t="shared" si="3"/>
        <v>0</v>
      </c>
      <c r="K20" s="34"/>
    </row>
    <row r="23" spans="2:11" x14ac:dyDescent="0.35">
      <c r="B23" s="22" t="s">
        <v>84</v>
      </c>
      <c r="C23" s="160" t="str">
        <f>"Electric "&amp;PlanYear1+1&amp;" Plan Year (Minimum Performance Standard "&amp;TEXT(PerfStandard,"0.00%")&amp;")"</f>
        <v>Electric 2025 Plan Year (Minimum Performance Standard 1.20%)</v>
      </c>
      <c r="D23" s="160"/>
      <c r="E23" s="160"/>
      <c r="F23" s="160"/>
      <c r="G23" s="160"/>
      <c r="H23" s="160"/>
      <c r="I23" s="160"/>
      <c r="J23" s="160"/>
      <c r="K23" s="160"/>
    </row>
    <row r="24" spans="2:11" ht="77.5" x14ac:dyDescent="0.35">
      <c r="B24" s="23" t="s">
        <v>72</v>
      </c>
      <c r="C24" s="24" t="s">
        <v>73</v>
      </c>
      <c r="D24" s="24" t="s">
        <v>74</v>
      </c>
      <c r="E24" s="24" t="s">
        <v>76</v>
      </c>
      <c r="F24" s="24" t="str">
        <f>Baseline_year&amp;" Site Total Annual Metered Electric Usage (MWh) 
(b)"</f>
        <v>2022 Site Total Annual Metered Electric Usage (MWh) 
(b)</v>
      </c>
      <c r="G24" s="24" t="s">
        <v>77</v>
      </c>
      <c r="H24" s="24" t="s">
        <v>78</v>
      </c>
      <c r="I24" s="24" t="str">
        <f>"Minimum Annual Savings to meet Perf. Standard (MWh)
(e) = ("&amp;TEXT(PerfStandard,"0.00%")&amp;" x d)"</f>
        <v>Minimum Annual Savings to meet Perf. Standard (MWh)
(e) = (1.20% x d)</v>
      </c>
      <c r="J24" s="24" t="s">
        <v>75</v>
      </c>
      <c r="K24" s="24" t="str">
        <f>"Has the Site received benefits or subsidies from the Utility's EE programs since "&amp;PlanYear1-9&amp;"?
 If Yes, most recent date of receipt."</f>
        <v>Has the Site received benefits or subsidies from the Utility's EE programs since 2015?
 If Yes, most recent date of receipt.</v>
      </c>
    </row>
    <row r="25" spans="2:11" x14ac:dyDescent="0.35">
      <c r="B25" s="25"/>
      <c r="C25" s="25"/>
      <c r="D25" s="25"/>
      <c r="E25" s="27"/>
      <c r="F25" s="27"/>
      <c r="G25" s="27"/>
      <c r="H25" s="28">
        <f>F25+G25</f>
        <v>0</v>
      </c>
      <c r="I25" s="28">
        <f t="shared" ref="I25:I31" si="4">H25*PerfStandard</f>
        <v>0</v>
      </c>
      <c r="J25" s="26"/>
      <c r="K25" s="25"/>
    </row>
    <row r="26" spans="2:11" x14ac:dyDescent="0.35">
      <c r="B26" s="26"/>
      <c r="C26" s="26"/>
      <c r="D26" s="26"/>
      <c r="E26" s="29"/>
      <c r="F26" s="29"/>
      <c r="G26" s="29"/>
      <c r="H26" s="30">
        <f t="shared" ref="H26:H31" si="5">F26+G26</f>
        <v>0</v>
      </c>
      <c r="I26" s="30">
        <f t="shared" si="4"/>
        <v>0</v>
      </c>
      <c r="J26" s="26"/>
      <c r="K26" s="26"/>
    </row>
    <row r="27" spans="2:11" x14ac:dyDescent="0.35">
      <c r="B27" s="26"/>
      <c r="C27" s="26"/>
      <c r="D27" s="26"/>
      <c r="E27" s="29"/>
      <c r="F27" s="29"/>
      <c r="G27" s="29"/>
      <c r="H27" s="30">
        <f t="shared" si="5"/>
        <v>0</v>
      </c>
      <c r="I27" s="30">
        <f t="shared" si="4"/>
        <v>0</v>
      </c>
      <c r="J27" s="26"/>
      <c r="K27" s="26"/>
    </row>
    <row r="28" spans="2:11" x14ac:dyDescent="0.35">
      <c r="B28" s="26"/>
      <c r="C28" s="26"/>
      <c r="D28" s="26"/>
      <c r="E28" s="29"/>
      <c r="F28" s="29"/>
      <c r="G28" s="29"/>
      <c r="H28" s="30">
        <f t="shared" si="5"/>
        <v>0</v>
      </c>
      <c r="I28" s="30">
        <f t="shared" si="4"/>
        <v>0</v>
      </c>
      <c r="J28" s="26"/>
      <c r="K28" s="26"/>
    </row>
    <row r="29" spans="2:11" x14ac:dyDescent="0.35">
      <c r="B29" s="26"/>
      <c r="C29" s="26"/>
      <c r="D29" s="26"/>
      <c r="E29" s="29"/>
      <c r="F29" s="29"/>
      <c r="G29" s="29"/>
      <c r="H29" s="30">
        <f t="shared" si="5"/>
        <v>0</v>
      </c>
      <c r="I29" s="30">
        <f t="shared" si="4"/>
        <v>0</v>
      </c>
      <c r="J29" s="26"/>
      <c r="K29" s="26"/>
    </row>
    <row r="30" spans="2:11" x14ac:dyDescent="0.35">
      <c r="B30" s="26"/>
      <c r="C30" s="26"/>
      <c r="D30" s="26"/>
      <c r="E30" s="29"/>
      <c r="F30" s="29"/>
      <c r="G30" s="29"/>
      <c r="H30" s="30">
        <f t="shared" si="5"/>
        <v>0</v>
      </c>
      <c r="I30" s="30">
        <f t="shared" si="4"/>
        <v>0</v>
      </c>
      <c r="J30" s="26"/>
      <c r="K30" s="26"/>
    </row>
    <row r="31" spans="2:11" x14ac:dyDescent="0.35">
      <c r="B31" s="31"/>
      <c r="C31" s="31"/>
      <c r="D31" s="31"/>
      <c r="E31" s="32"/>
      <c r="F31" s="32"/>
      <c r="G31" s="32"/>
      <c r="H31" s="33">
        <f t="shared" si="5"/>
        <v>0</v>
      </c>
      <c r="I31" s="33">
        <f t="shared" si="4"/>
        <v>0</v>
      </c>
      <c r="J31" s="31"/>
      <c r="K31" s="31"/>
    </row>
    <row r="32" spans="2:11" x14ac:dyDescent="0.35">
      <c r="B32" s="157" t="s">
        <v>79</v>
      </c>
      <c r="C32" s="158"/>
      <c r="D32" s="159"/>
      <c r="E32" s="35">
        <f t="shared" ref="E32:J32" si="6">SUM(E25:E31)</f>
        <v>0</v>
      </c>
      <c r="F32" s="35">
        <f t="shared" si="6"/>
        <v>0</v>
      </c>
      <c r="G32" s="35">
        <f t="shared" si="6"/>
        <v>0</v>
      </c>
      <c r="H32" s="35">
        <f t="shared" si="6"/>
        <v>0</v>
      </c>
      <c r="I32" s="35">
        <f t="shared" si="6"/>
        <v>0</v>
      </c>
      <c r="J32" s="35">
        <f t="shared" si="6"/>
        <v>0</v>
      </c>
      <c r="K32" s="35"/>
    </row>
    <row r="33" spans="2:11" x14ac:dyDescent="0.35">
      <c r="B33" s="36" t="s">
        <v>146</v>
      </c>
      <c r="C33" s="37"/>
      <c r="D33" s="37"/>
      <c r="E33" s="37"/>
      <c r="F33" s="37"/>
      <c r="G33" s="37"/>
      <c r="H33" s="37"/>
      <c r="I33" s="37"/>
      <c r="J33" s="35">
        <f>J19</f>
        <v>0</v>
      </c>
      <c r="K33" s="38"/>
    </row>
    <row r="34" spans="2:11" x14ac:dyDescent="0.35">
      <c r="B34" s="36" t="s">
        <v>81</v>
      </c>
      <c r="C34" s="37"/>
      <c r="D34" s="37"/>
      <c r="E34" s="37"/>
      <c r="F34" s="37"/>
      <c r="G34" s="37"/>
      <c r="H34" s="37"/>
      <c r="I34" s="37"/>
      <c r="J34" s="35">
        <f>J32+J33</f>
        <v>0</v>
      </c>
      <c r="K34" s="38"/>
    </row>
    <row r="35" spans="2:11" x14ac:dyDescent="0.35">
      <c r="B35" s="36" t="s">
        <v>82</v>
      </c>
      <c r="C35" s="37"/>
      <c r="D35" s="37"/>
      <c r="E35" s="37"/>
      <c r="F35" s="37"/>
      <c r="G35" s="37"/>
      <c r="H35" s="37"/>
      <c r="I35" s="37"/>
      <c r="J35" s="35">
        <f>IF(J34&gt;I32,J34-I32,0)</f>
        <v>0</v>
      </c>
      <c r="K35" s="38"/>
    </row>
    <row r="36" spans="2:11" x14ac:dyDescent="0.35">
      <c r="B36" s="157" t="s">
        <v>83</v>
      </c>
      <c r="C36" s="158"/>
      <c r="D36" s="159"/>
      <c r="E36" s="35">
        <f>E32</f>
        <v>0</v>
      </c>
      <c r="F36" s="35">
        <f t="shared" ref="F36:J36" si="7">F32</f>
        <v>0</v>
      </c>
      <c r="G36" s="35">
        <f t="shared" si="7"/>
        <v>0</v>
      </c>
      <c r="H36" s="35">
        <f t="shared" si="7"/>
        <v>0</v>
      </c>
      <c r="I36" s="35">
        <f t="shared" si="7"/>
        <v>0</v>
      </c>
      <c r="J36" s="35">
        <f t="shared" si="7"/>
        <v>0</v>
      </c>
      <c r="K36" s="34"/>
    </row>
    <row r="39" spans="2:11" x14ac:dyDescent="0.35">
      <c r="B39" s="22" t="s">
        <v>85</v>
      </c>
      <c r="C39" s="160" t="str">
        <f>"Electric "&amp;PlanYear1+2&amp;" Plan Year (Minimum Performance Standard "&amp;TEXT(PerfStandard,"0.00%")&amp;")"</f>
        <v>Electric 2026 Plan Year (Minimum Performance Standard 1.20%)</v>
      </c>
      <c r="D39" s="160"/>
      <c r="E39" s="160"/>
      <c r="F39" s="160"/>
      <c r="G39" s="160"/>
      <c r="H39" s="160"/>
      <c r="I39" s="160"/>
      <c r="J39" s="160"/>
      <c r="K39" s="160"/>
    </row>
    <row r="40" spans="2:11" ht="77.5" x14ac:dyDescent="0.35">
      <c r="B40" s="23" t="s">
        <v>72</v>
      </c>
      <c r="C40" s="24" t="s">
        <v>73</v>
      </c>
      <c r="D40" s="24" t="s">
        <v>74</v>
      </c>
      <c r="E40" s="24" t="s">
        <v>76</v>
      </c>
      <c r="F40" s="24" t="str">
        <f>Baseline_year&amp;" Site Total Annual Metered Electric Usage (MWh) 
(b)"</f>
        <v>2022 Site Total Annual Metered Electric Usage (MWh) 
(b)</v>
      </c>
      <c r="G40" s="24" t="s">
        <v>77</v>
      </c>
      <c r="H40" s="24" t="s">
        <v>78</v>
      </c>
      <c r="I40" s="24" t="str">
        <f>"Minimum Annual Savings to meet Perf. Standard (MWh)
(e) = ("&amp;TEXT(PerfStandard,"0.00%")&amp;" x d)"</f>
        <v>Minimum Annual Savings to meet Perf. Standard (MWh)
(e) = (1.20% x d)</v>
      </c>
      <c r="J40" s="24" t="s">
        <v>75</v>
      </c>
      <c r="K40" s="24" t="str">
        <f>"Has the Site received benefits or subsidies from the Utility's EE programs since "&amp;PlanYear1-9&amp;"?
 If Yes, most recent date of receipt."</f>
        <v>Has the Site received benefits or subsidies from the Utility's EE programs since 2015?
 If Yes, most recent date of receipt.</v>
      </c>
    </row>
    <row r="41" spans="2:11" x14ac:dyDescent="0.35">
      <c r="B41" s="25"/>
      <c r="C41" s="25"/>
      <c r="D41" s="25"/>
      <c r="E41" s="27"/>
      <c r="F41" s="27"/>
      <c r="G41" s="27"/>
      <c r="H41" s="28">
        <f>F41+G41</f>
        <v>0</v>
      </c>
      <c r="I41" s="28">
        <f t="shared" ref="I41:I47" si="8">H41*PerfStandard</f>
        <v>0</v>
      </c>
      <c r="J41" s="26"/>
      <c r="K41" s="25"/>
    </row>
    <row r="42" spans="2:11" x14ac:dyDescent="0.35">
      <c r="B42" s="26"/>
      <c r="C42" s="26"/>
      <c r="D42" s="26"/>
      <c r="E42" s="29"/>
      <c r="F42" s="29"/>
      <c r="G42" s="29"/>
      <c r="H42" s="30">
        <f t="shared" ref="H42:H47" si="9">F42+G42</f>
        <v>0</v>
      </c>
      <c r="I42" s="30">
        <f t="shared" si="8"/>
        <v>0</v>
      </c>
      <c r="J42" s="26"/>
      <c r="K42" s="26"/>
    </row>
    <row r="43" spans="2:11" x14ac:dyDescent="0.35">
      <c r="B43" s="26"/>
      <c r="C43" s="26"/>
      <c r="D43" s="26"/>
      <c r="E43" s="29"/>
      <c r="F43" s="29"/>
      <c r="G43" s="29"/>
      <c r="H43" s="30">
        <f t="shared" si="9"/>
        <v>0</v>
      </c>
      <c r="I43" s="30">
        <f t="shared" si="8"/>
        <v>0</v>
      </c>
      <c r="J43" s="26"/>
      <c r="K43" s="26"/>
    </row>
    <row r="44" spans="2:11" x14ac:dyDescent="0.35">
      <c r="B44" s="26"/>
      <c r="C44" s="26"/>
      <c r="D44" s="26"/>
      <c r="E44" s="29"/>
      <c r="F44" s="29"/>
      <c r="G44" s="29"/>
      <c r="H44" s="30">
        <f t="shared" si="9"/>
        <v>0</v>
      </c>
      <c r="I44" s="30">
        <f t="shared" si="8"/>
        <v>0</v>
      </c>
      <c r="J44" s="26"/>
      <c r="K44" s="26"/>
    </row>
    <row r="45" spans="2:11" x14ac:dyDescent="0.35">
      <c r="B45" s="26"/>
      <c r="C45" s="26"/>
      <c r="D45" s="26"/>
      <c r="E45" s="29"/>
      <c r="F45" s="29"/>
      <c r="G45" s="29"/>
      <c r="H45" s="30">
        <f t="shared" si="9"/>
        <v>0</v>
      </c>
      <c r="I45" s="30">
        <f t="shared" si="8"/>
        <v>0</v>
      </c>
      <c r="J45" s="26"/>
      <c r="K45" s="26"/>
    </row>
    <row r="46" spans="2:11" x14ac:dyDescent="0.35">
      <c r="B46" s="26"/>
      <c r="C46" s="26"/>
      <c r="D46" s="26"/>
      <c r="E46" s="29"/>
      <c r="F46" s="29"/>
      <c r="G46" s="29"/>
      <c r="H46" s="30">
        <f t="shared" si="9"/>
        <v>0</v>
      </c>
      <c r="I46" s="30">
        <f t="shared" si="8"/>
        <v>0</v>
      </c>
      <c r="J46" s="26"/>
      <c r="K46" s="26"/>
    </row>
    <row r="47" spans="2:11" x14ac:dyDescent="0.35">
      <c r="B47" s="31"/>
      <c r="C47" s="31"/>
      <c r="D47" s="31"/>
      <c r="E47" s="32"/>
      <c r="F47" s="32"/>
      <c r="G47" s="32"/>
      <c r="H47" s="33">
        <f t="shared" si="9"/>
        <v>0</v>
      </c>
      <c r="I47" s="33">
        <f t="shared" si="8"/>
        <v>0</v>
      </c>
      <c r="J47" s="31"/>
      <c r="K47" s="31"/>
    </row>
    <row r="48" spans="2:11" x14ac:dyDescent="0.35">
      <c r="B48" s="157" t="s">
        <v>79</v>
      </c>
      <c r="C48" s="158"/>
      <c r="D48" s="159"/>
      <c r="E48" s="35">
        <f t="shared" ref="E48:J48" si="10">SUM(E41:E47)</f>
        <v>0</v>
      </c>
      <c r="F48" s="35">
        <f t="shared" si="10"/>
        <v>0</v>
      </c>
      <c r="G48" s="35">
        <f t="shared" si="10"/>
        <v>0</v>
      </c>
      <c r="H48" s="35">
        <f t="shared" si="10"/>
        <v>0</v>
      </c>
      <c r="I48" s="35">
        <f t="shared" si="10"/>
        <v>0</v>
      </c>
      <c r="J48" s="35">
        <f t="shared" si="10"/>
        <v>0</v>
      </c>
      <c r="K48" s="35"/>
    </row>
    <row r="49" spans="2:11" x14ac:dyDescent="0.35">
      <c r="B49" s="36" t="s">
        <v>146</v>
      </c>
      <c r="C49" s="37"/>
      <c r="D49" s="37"/>
      <c r="E49" s="37"/>
      <c r="F49" s="37"/>
      <c r="G49" s="37"/>
      <c r="H49" s="37"/>
      <c r="I49" s="37"/>
      <c r="J49" s="35">
        <f>J35</f>
        <v>0</v>
      </c>
      <c r="K49" s="38"/>
    </row>
    <row r="50" spans="2:11" x14ac:dyDescent="0.35">
      <c r="B50" s="36" t="s">
        <v>81</v>
      </c>
      <c r="C50" s="37"/>
      <c r="D50" s="37"/>
      <c r="E50" s="37"/>
      <c r="F50" s="37"/>
      <c r="G50" s="37"/>
      <c r="H50" s="37"/>
      <c r="I50" s="37"/>
      <c r="J50" s="35">
        <f>J48+J49</f>
        <v>0</v>
      </c>
      <c r="K50" s="38"/>
    </row>
    <row r="51" spans="2:11" x14ac:dyDescent="0.35">
      <c r="B51" s="36" t="s">
        <v>82</v>
      </c>
      <c r="C51" s="37"/>
      <c r="D51" s="37"/>
      <c r="E51" s="37"/>
      <c r="F51" s="37"/>
      <c r="G51" s="37"/>
      <c r="H51" s="37"/>
      <c r="I51" s="37"/>
      <c r="J51" s="35">
        <f>IF(J50&gt;I48,J50-I48,0)</f>
        <v>0</v>
      </c>
      <c r="K51" s="38"/>
    </row>
    <row r="52" spans="2:11" x14ac:dyDescent="0.35">
      <c r="B52" s="157" t="s">
        <v>83</v>
      </c>
      <c r="C52" s="158"/>
      <c r="D52" s="159"/>
      <c r="E52" s="35">
        <f>E48</f>
        <v>0</v>
      </c>
      <c r="F52" s="35">
        <f t="shared" ref="F52:J52" si="11">F48</f>
        <v>0</v>
      </c>
      <c r="G52" s="35">
        <f t="shared" si="11"/>
        <v>0</v>
      </c>
      <c r="H52" s="35">
        <f t="shared" si="11"/>
        <v>0</v>
      </c>
      <c r="I52" s="35">
        <f t="shared" si="11"/>
        <v>0</v>
      </c>
      <c r="J52" s="35">
        <f t="shared" si="11"/>
        <v>0</v>
      </c>
      <c r="K52" s="34"/>
    </row>
    <row r="55" spans="2:11" x14ac:dyDescent="0.35">
      <c r="B55" s="22" t="s">
        <v>86</v>
      </c>
      <c r="C55" s="160" t="str">
        <f>"Electric "&amp;PlanYear1+3&amp;" Plan Year (Minimum Performance Standard "&amp;TEXT(PerfStandard,"0.00%")&amp;")"</f>
        <v>Electric 2027 Plan Year (Minimum Performance Standard 1.20%)</v>
      </c>
      <c r="D55" s="160"/>
      <c r="E55" s="160"/>
      <c r="F55" s="160"/>
      <c r="G55" s="160"/>
      <c r="H55" s="160"/>
      <c r="I55" s="160"/>
      <c r="J55" s="160"/>
      <c r="K55" s="160"/>
    </row>
    <row r="56" spans="2:11" ht="77.5" x14ac:dyDescent="0.35">
      <c r="B56" s="23" t="s">
        <v>72</v>
      </c>
      <c r="C56" s="24" t="s">
        <v>73</v>
      </c>
      <c r="D56" s="24" t="s">
        <v>74</v>
      </c>
      <c r="E56" s="24" t="s">
        <v>76</v>
      </c>
      <c r="F56" s="24" t="str">
        <f>Baseline_year&amp;" Site Total Annual Metered Electric Usage (MWh) 
(b)"</f>
        <v>2022 Site Total Annual Metered Electric Usage (MWh) 
(b)</v>
      </c>
      <c r="G56" s="24" t="s">
        <v>77</v>
      </c>
      <c r="H56" s="24" t="s">
        <v>78</v>
      </c>
      <c r="I56" s="24" t="str">
        <f>"Minimum Annual Savings to meet Perf. Standard (MWh)
(e) = ("&amp;TEXT(PerfStandard,"0.00%")&amp;" x d)"</f>
        <v>Minimum Annual Savings to meet Perf. Standard (MWh)
(e) = (1.20% x d)</v>
      </c>
      <c r="J56" s="24" t="s">
        <v>75</v>
      </c>
      <c r="K56" s="24" t="str">
        <f>"Has the Site received benefits or subsidies from the Utility's EE programs since "&amp;PlanYear1-9&amp;"?
 If Yes, most recent date of receipt."</f>
        <v>Has the Site received benefits or subsidies from the Utility's EE programs since 2015?
 If Yes, most recent date of receipt.</v>
      </c>
    </row>
    <row r="57" spans="2:11" x14ac:dyDescent="0.35">
      <c r="B57" s="25"/>
      <c r="C57" s="25"/>
      <c r="D57" s="25"/>
      <c r="E57" s="27"/>
      <c r="F57" s="27"/>
      <c r="G57" s="27"/>
      <c r="H57" s="28">
        <f>F57+G57</f>
        <v>0</v>
      </c>
      <c r="I57" s="28">
        <f t="shared" ref="I57:I63" si="12">H57*PerfStandard</f>
        <v>0</v>
      </c>
      <c r="J57" s="26"/>
      <c r="K57" s="25"/>
    </row>
    <row r="58" spans="2:11" x14ac:dyDescent="0.35">
      <c r="B58" s="26"/>
      <c r="C58" s="26"/>
      <c r="D58" s="26"/>
      <c r="E58" s="29"/>
      <c r="F58" s="29"/>
      <c r="G58" s="29"/>
      <c r="H58" s="30">
        <f t="shared" ref="H58:H63" si="13">F58+G58</f>
        <v>0</v>
      </c>
      <c r="I58" s="30">
        <f t="shared" si="12"/>
        <v>0</v>
      </c>
      <c r="J58" s="26"/>
      <c r="K58" s="26"/>
    </row>
    <row r="59" spans="2:11" x14ac:dyDescent="0.35">
      <c r="B59" s="26"/>
      <c r="C59" s="26"/>
      <c r="D59" s="26"/>
      <c r="E59" s="29"/>
      <c r="F59" s="29"/>
      <c r="G59" s="29"/>
      <c r="H59" s="30">
        <f t="shared" si="13"/>
        <v>0</v>
      </c>
      <c r="I59" s="30">
        <f t="shared" si="12"/>
        <v>0</v>
      </c>
      <c r="J59" s="26"/>
      <c r="K59" s="26"/>
    </row>
    <row r="60" spans="2:11" x14ac:dyDescent="0.35">
      <c r="B60" s="26"/>
      <c r="C60" s="26"/>
      <c r="D60" s="26"/>
      <c r="E60" s="29"/>
      <c r="F60" s="29"/>
      <c r="G60" s="29"/>
      <c r="H60" s="30">
        <f t="shared" si="13"/>
        <v>0</v>
      </c>
      <c r="I60" s="30">
        <f t="shared" si="12"/>
        <v>0</v>
      </c>
      <c r="J60" s="26"/>
      <c r="K60" s="26"/>
    </row>
    <row r="61" spans="2:11" x14ac:dyDescent="0.35">
      <c r="B61" s="26"/>
      <c r="C61" s="26"/>
      <c r="D61" s="26"/>
      <c r="E61" s="29"/>
      <c r="F61" s="29"/>
      <c r="G61" s="29"/>
      <c r="H61" s="30">
        <f t="shared" si="13"/>
        <v>0</v>
      </c>
      <c r="I61" s="30">
        <f t="shared" si="12"/>
        <v>0</v>
      </c>
      <c r="J61" s="26"/>
      <c r="K61" s="26"/>
    </row>
    <row r="62" spans="2:11" x14ac:dyDescent="0.35">
      <c r="B62" s="26"/>
      <c r="C62" s="26"/>
      <c r="D62" s="26"/>
      <c r="E62" s="29"/>
      <c r="F62" s="29"/>
      <c r="G62" s="29"/>
      <c r="H62" s="30">
        <f t="shared" si="13"/>
        <v>0</v>
      </c>
      <c r="I62" s="30">
        <f t="shared" si="12"/>
        <v>0</v>
      </c>
      <c r="J62" s="26"/>
      <c r="K62" s="26"/>
    </row>
    <row r="63" spans="2:11" x14ac:dyDescent="0.35">
      <c r="B63" s="31"/>
      <c r="C63" s="31"/>
      <c r="D63" s="31"/>
      <c r="E63" s="32"/>
      <c r="F63" s="32"/>
      <c r="G63" s="32"/>
      <c r="H63" s="33">
        <f t="shared" si="13"/>
        <v>0</v>
      </c>
      <c r="I63" s="33">
        <f t="shared" si="12"/>
        <v>0</v>
      </c>
      <c r="J63" s="31"/>
      <c r="K63" s="31"/>
    </row>
    <row r="64" spans="2:11" x14ac:dyDescent="0.35">
      <c r="B64" s="157" t="s">
        <v>79</v>
      </c>
      <c r="C64" s="158"/>
      <c r="D64" s="159"/>
      <c r="E64" s="35">
        <f t="shared" ref="E64:J64" si="14">SUM(E57:E63)</f>
        <v>0</v>
      </c>
      <c r="F64" s="35">
        <f t="shared" si="14"/>
        <v>0</v>
      </c>
      <c r="G64" s="35">
        <f t="shared" si="14"/>
        <v>0</v>
      </c>
      <c r="H64" s="35">
        <f t="shared" si="14"/>
        <v>0</v>
      </c>
      <c r="I64" s="35">
        <f t="shared" si="14"/>
        <v>0</v>
      </c>
      <c r="J64" s="35">
        <f t="shared" si="14"/>
        <v>0</v>
      </c>
      <c r="K64" s="35"/>
    </row>
    <row r="65" spans="2:11" x14ac:dyDescent="0.35">
      <c r="B65" s="36" t="s">
        <v>146</v>
      </c>
      <c r="C65" s="37"/>
      <c r="D65" s="37"/>
      <c r="E65" s="37"/>
      <c r="F65" s="37"/>
      <c r="G65" s="37"/>
      <c r="H65" s="37"/>
      <c r="I65" s="37"/>
      <c r="J65" s="35">
        <f>J51</f>
        <v>0</v>
      </c>
      <c r="K65" s="38"/>
    </row>
    <row r="66" spans="2:11" x14ac:dyDescent="0.35">
      <c r="B66" s="36" t="s">
        <v>81</v>
      </c>
      <c r="C66" s="37"/>
      <c r="D66" s="37"/>
      <c r="E66" s="37"/>
      <c r="F66" s="37"/>
      <c r="G66" s="37"/>
      <c r="H66" s="37"/>
      <c r="I66" s="37"/>
      <c r="J66" s="35">
        <f>J64+J65</f>
        <v>0</v>
      </c>
      <c r="K66" s="38"/>
    </row>
    <row r="67" spans="2:11" x14ac:dyDescent="0.35">
      <c r="B67" s="36" t="s">
        <v>82</v>
      </c>
      <c r="C67" s="37"/>
      <c r="D67" s="37"/>
      <c r="E67" s="37"/>
      <c r="F67" s="37"/>
      <c r="G67" s="37"/>
      <c r="H67" s="37"/>
      <c r="I67" s="37"/>
      <c r="J67" s="35">
        <f>IF(J66&gt;I64,J66-I64,0)</f>
        <v>0</v>
      </c>
      <c r="K67" s="38"/>
    </row>
    <row r="68" spans="2:11" x14ac:dyDescent="0.35">
      <c r="B68" s="157" t="s">
        <v>83</v>
      </c>
      <c r="C68" s="158"/>
      <c r="D68" s="159"/>
      <c r="E68" s="35">
        <f>E64</f>
        <v>0</v>
      </c>
      <c r="F68" s="35">
        <f t="shared" ref="F68:J68" si="15">F64</f>
        <v>0</v>
      </c>
      <c r="G68" s="35">
        <f t="shared" si="15"/>
        <v>0</v>
      </c>
      <c r="H68" s="35">
        <f t="shared" si="15"/>
        <v>0</v>
      </c>
      <c r="I68" s="35">
        <f t="shared" si="15"/>
        <v>0</v>
      </c>
      <c r="J68" s="35">
        <f t="shared" si="15"/>
        <v>0</v>
      </c>
      <c r="K68" s="34"/>
    </row>
  </sheetData>
  <mergeCells count="12">
    <mergeCell ref="B64:D64"/>
    <mergeCell ref="B68:D68"/>
    <mergeCell ref="C7:K7"/>
    <mergeCell ref="C23:K23"/>
    <mergeCell ref="C39:K39"/>
    <mergeCell ref="C55:K55"/>
    <mergeCell ref="B16:D16"/>
    <mergeCell ref="B20:D20"/>
    <mergeCell ref="B32:D32"/>
    <mergeCell ref="B36:D36"/>
    <mergeCell ref="B48:D48"/>
    <mergeCell ref="B52:D5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2CD77-B628-48B4-87A9-D31F432AA988}">
  <sheetPr>
    <tabColor rgb="FFFF0000"/>
  </sheetPr>
  <dimension ref="A1:H65"/>
  <sheetViews>
    <sheetView workbookViewId="0">
      <selection activeCell="A4" sqref="A4:H4"/>
    </sheetView>
  </sheetViews>
  <sheetFormatPr defaultColWidth="7.765625" defaultRowHeight="15.5" x14ac:dyDescent="0.35"/>
  <cols>
    <col min="1" max="1" width="36" style="19" bestFit="1" customWidth="1"/>
    <col min="2" max="2" width="13.4609375" style="19" customWidth="1"/>
    <col min="3" max="3" width="17.15234375" style="19" bestFit="1" customWidth="1"/>
    <col min="4" max="4" width="16.4609375" style="19" bestFit="1" customWidth="1"/>
    <col min="5" max="5" width="34.3828125" style="19" bestFit="1" customWidth="1"/>
    <col min="6" max="6" width="13.53515625" style="48" customWidth="1"/>
    <col min="7" max="7" width="5.15234375" style="19" bestFit="1" customWidth="1"/>
    <col min="8" max="8" width="8.23046875" style="19" customWidth="1"/>
    <col min="9" max="16384" width="7.765625" style="19"/>
  </cols>
  <sheetData>
    <row r="1" spans="1:8" customFormat="1" x14ac:dyDescent="0.35">
      <c r="A1" s="18" t="s">
        <v>59</v>
      </c>
    </row>
    <row r="2" spans="1:8" x14ac:dyDescent="0.35">
      <c r="A2" s="20" t="s">
        <v>87</v>
      </c>
      <c r="B2" s="20"/>
      <c r="C2" s="20"/>
      <c r="D2" s="39" t="s">
        <v>88</v>
      </c>
      <c r="E2" s="40"/>
      <c r="F2" s="40"/>
      <c r="G2" s="40"/>
      <c r="H2" s="40"/>
    </row>
    <row r="3" spans="1:8" x14ac:dyDescent="0.35">
      <c r="A3" s="161" t="s">
        <v>104</v>
      </c>
      <c r="B3" s="161"/>
      <c r="C3" s="161"/>
      <c r="D3" s="161"/>
      <c r="E3" s="161"/>
      <c r="F3" s="161"/>
      <c r="G3" s="161"/>
      <c r="H3" s="161"/>
    </row>
    <row r="4" spans="1:8" ht="60" customHeight="1" x14ac:dyDescent="0.35">
      <c r="A4" s="161" t="s">
        <v>105</v>
      </c>
      <c r="B4" s="161"/>
      <c r="C4" s="161"/>
      <c r="D4" s="161"/>
      <c r="E4" s="161"/>
      <c r="F4" s="161"/>
      <c r="G4" s="161"/>
      <c r="H4" s="161"/>
    </row>
    <row r="5" spans="1:8" x14ac:dyDescent="0.35">
      <c r="A5" s="162" t="s">
        <v>106</v>
      </c>
      <c r="B5" s="163"/>
      <c r="C5" s="163"/>
      <c r="D5" s="163"/>
      <c r="E5" s="163"/>
      <c r="F5" s="163"/>
      <c r="G5" s="163"/>
      <c r="H5" s="163"/>
    </row>
    <row r="6" spans="1:8" x14ac:dyDescent="0.35">
      <c r="A6" s="41"/>
      <c r="B6" s="42"/>
      <c r="C6" s="42"/>
      <c r="D6" s="42"/>
      <c r="E6" s="42"/>
      <c r="F6" s="42"/>
      <c r="G6" s="42"/>
      <c r="H6" s="42"/>
    </row>
    <row r="7" spans="1:8" x14ac:dyDescent="0.35">
      <c r="B7" s="43"/>
      <c r="C7" s="43" t="s">
        <v>89</v>
      </c>
      <c r="D7" s="44"/>
      <c r="E7" s="45" t="s">
        <v>90</v>
      </c>
      <c r="F7" s="46"/>
      <c r="G7" s="44"/>
      <c r="H7" s="47"/>
    </row>
    <row r="8" spans="1:8" x14ac:dyDescent="0.35">
      <c r="E8" s="42"/>
      <c r="F8" s="42"/>
      <c r="G8" s="42"/>
    </row>
    <row r="9" spans="1:8" x14ac:dyDescent="0.35">
      <c r="A9" s="20" t="s">
        <v>71</v>
      </c>
    </row>
    <row r="10" spans="1:8" ht="16" thickBot="1" x14ac:dyDescent="0.4">
      <c r="A10" s="49" t="s">
        <v>91</v>
      </c>
      <c r="B10" s="50"/>
      <c r="C10" s="50"/>
      <c r="D10" s="50"/>
      <c r="E10" s="51" t="s">
        <v>92</v>
      </c>
      <c r="F10" s="52">
        <f>SUM(F12:F19)</f>
        <v>0</v>
      </c>
      <c r="G10" s="53" t="s">
        <v>93</v>
      </c>
      <c r="H10" s="53"/>
    </row>
    <row r="11" spans="1:8" ht="45" customHeight="1" x14ac:dyDescent="0.35">
      <c r="A11" s="54" t="s">
        <v>103</v>
      </c>
      <c r="B11" s="55" t="s">
        <v>94</v>
      </c>
      <c r="C11" s="56" t="s">
        <v>95</v>
      </c>
      <c r="D11" s="56" t="s">
        <v>96</v>
      </c>
      <c r="E11" s="55" t="s">
        <v>97</v>
      </c>
      <c r="F11" s="55" t="s">
        <v>98</v>
      </c>
    </row>
    <row r="12" spans="1:8" x14ac:dyDescent="0.35">
      <c r="A12" s="57"/>
      <c r="B12" s="58"/>
      <c r="C12" s="57"/>
      <c r="D12" s="59"/>
      <c r="E12" s="60"/>
      <c r="F12" s="65"/>
    </row>
    <row r="13" spans="1:8" x14ac:dyDescent="0.35">
      <c r="A13" s="57"/>
      <c r="B13" s="58"/>
      <c r="C13" s="57"/>
      <c r="D13" s="59"/>
      <c r="E13" s="60"/>
      <c r="F13" s="66"/>
    </row>
    <row r="14" spans="1:8" x14ac:dyDescent="0.35">
      <c r="A14" s="57"/>
      <c r="B14" s="58"/>
      <c r="C14" s="57"/>
      <c r="D14" s="59"/>
      <c r="E14" s="60"/>
      <c r="F14" s="66"/>
    </row>
    <row r="15" spans="1:8" x14ac:dyDescent="0.35">
      <c r="A15" s="57"/>
      <c r="B15" s="58"/>
      <c r="C15" s="57"/>
      <c r="D15" s="59"/>
      <c r="E15" s="60"/>
      <c r="F15" s="66"/>
    </row>
    <row r="16" spans="1:8" x14ac:dyDescent="0.35">
      <c r="A16" s="57"/>
      <c r="B16" s="58"/>
      <c r="C16" s="57"/>
      <c r="D16" s="59"/>
      <c r="E16" s="60"/>
      <c r="F16" s="66"/>
    </row>
    <row r="17" spans="1:8" x14ac:dyDescent="0.35">
      <c r="A17" s="57"/>
      <c r="B17" s="58"/>
      <c r="C17" s="57"/>
      <c r="D17" s="59"/>
      <c r="E17" s="60"/>
      <c r="F17" s="66"/>
    </row>
    <row r="18" spans="1:8" x14ac:dyDescent="0.35">
      <c r="A18" s="57"/>
      <c r="B18" s="58"/>
      <c r="C18" s="57"/>
      <c r="D18" s="59"/>
      <c r="E18" s="60"/>
      <c r="F18" s="66"/>
    </row>
    <row r="19" spans="1:8" x14ac:dyDescent="0.35">
      <c r="A19" s="57"/>
      <c r="B19" s="58"/>
      <c r="C19" s="57"/>
      <c r="D19" s="59"/>
      <c r="E19" s="60"/>
      <c r="F19" s="66"/>
    </row>
    <row r="20" spans="1:8" x14ac:dyDescent="0.35">
      <c r="A20" s="61" t="s">
        <v>99</v>
      </c>
      <c r="B20" s="62"/>
      <c r="C20" s="62"/>
      <c r="D20" s="62"/>
      <c r="E20" s="63"/>
      <c r="F20" s="64"/>
    </row>
    <row r="24" spans="1:8" x14ac:dyDescent="0.35">
      <c r="A24" s="20" t="s">
        <v>84</v>
      </c>
    </row>
    <row r="25" spans="1:8" ht="16" thickBot="1" x14ac:dyDescent="0.4">
      <c r="A25" s="49" t="s">
        <v>100</v>
      </c>
      <c r="B25" s="50"/>
      <c r="C25" s="50"/>
      <c r="D25" s="50"/>
      <c r="E25" s="51" t="s">
        <v>92</v>
      </c>
      <c r="F25" s="52">
        <f>SUM(F27:F34)</f>
        <v>0</v>
      </c>
      <c r="G25" s="53" t="s">
        <v>93</v>
      </c>
      <c r="H25" s="53"/>
    </row>
    <row r="26" spans="1:8" ht="45" customHeight="1" x14ac:dyDescent="0.35">
      <c r="A26" s="54" t="s">
        <v>103</v>
      </c>
      <c r="B26" s="55" t="s">
        <v>94</v>
      </c>
      <c r="C26" s="56" t="s">
        <v>95</v>
      </c>
      <c r="D26" s="56" t="s">
        <v>96</v>
      </c>
      <c r="E26" s="55" t="s">
        <v>97</v>
      </c>
      <c r="F26" s="55" t="s">
        <v>98</v>
      </c>
    </row>
    <row r="27" spans="1:8" ht="13.15" customHeight="1" x14ac:dyDescent="0.35">
      <c r="A27" s="57"/>
      <c r="B27" s="58"/>
      <c r="C27" s="57"/>
      <c r="D27" s="59"/>
      <c r="E27" s="60"/>
      <c r="F27" s="65"/>
    </row>
    <row r="28" spans="1:8" x14ac:dyDescent="0.35">
      <c r="A28" s="57"/>
      <c r="B28" s="58"/>
      <c r="C28" s="57"/>
      <c r="D28" s="59"/>
      <c r="E28" s="60"/>
      <c r="F28" s="66"/>
    </row>
    <row r="29" spans="1:8" x14ac:dyDescent="0.35">
      <c r="A29" s="57"/>
      <c r="B29" s="58"/>
      <c r="C29" s="57"/>
      <c r="D29" s="59"/>
      <c r="E29" s="60"/>
      <c r="F29" s="66"/>
    </row>
    <row r="30" spans="1:8" x14ac:dyDescent="0.35">
      <c r="A30" s="57"/>
      <c r="B30" s="58"/>
      <c r="C30" s="57"/>
      <c r="D30" s="59"/>
      <c r="E30" s="60"/>
      <c r="F30" s="66"/>
    </row>
    <row r="31" spans="1:8" x14ac:dyDescent="0.35">
      <c r="A31" s="57"/>
      <c r="B31" s="58"/>
      <c r="C31" s="57"/>
      <c r="D31" s="59"/>
      <c r="E31" s="60"/>
      <c r="F31" s="66"/>
    </row>
    <row r="32" spans="1:8" x14ac:dyDescent="0.35">
      <c r="A32" s="57"/>
      <c r="B32" s="58"/>
      <c r="C32" s="57"/>
      <c r="D32" s="59"/>
      <c r="E32" s="60"/>
      <c r="F32" s="66"/>
    </row>
    <row r="33" spans="1:8" x14ac:dyDescent="0.35">
      <c r="A33" s="57"/>
      <c r="B33" s="58"/>
      <c r="C33" s="57"/>
      <c r="D33" s="59"/>
      <c r="E33" s="60"/>
      <c r="F33" s="66"/>
    </row>
    <row r="34" spans="1:8" x14ac:dyDescent="0.35">
      <c r="A34" s="57"/>
      <c r="B34" s="58"/>
      <c r="C34" s="57"/>
      <c r="D34" s="59"/>
      <c r="E34" s="60"/>
      <c r="F34" s="66"/>
    </row>
    <row r="35" spans="1:8" x14ac:dyDescent="0.35">
      <c r="A35" s="61" t="s">
        <v>99</v>
      </c>
      <c r="B35" s="62"/>
      <c r="C35" s="62"/>
      <c r="D35" s="62"/>
      <c r="E35" s="63"/>
      <c r="F35" s="64"/>
    </row>
    <row r="39" spans="1:8" x14ac:dyDescent="0.35">
      <c r="A39" s="20" t="s">
        <v>85</v>
      </c>
    </row>
    <row r="40" spans="1:8" ht="16" thickBot="1" x14ac:dyDescent="0.4">
      <c r="A40" s="49" t="s">
        <v>101</v>
      </c>
      <c r="B40" s="50"/>
      <c r="C40" s="50"/>
      <c r="D40" s="50"/>
      <c r="E40" s="51" t="s">
        <v>92</v>
      </c>
      <c r="F40" s="52">
        <f>SUM(F42:F49)</f>
        <v>0</v>
      </c>
      <c r="G40" s="53" t="s">
        <v>93</v>
      </c>
      <c r="H40" s="53"/>
    </row>
    <row r="41" spans="1:8" ht="45" customHeight="1" x14ac:dyDescent="0.35">
      <c r="A41" s="54" t="s">
        <v>103</v>
      </c>
      <c r="B41" s="55" t="s">
        <v>94</v>
      </c>
      <c r="C41" s="56" t="s">
        <v>95</v>
      </c>
      <c r="D41" s="56" t="s">
        <v>96</v>
      </c>
      <c r="E41" s="55" t="s">
        <v>97</v>
      </c>
      <c r="F41" s="55" t="s">
        <v>98</v>
      </c>
    </row>
    <row r="42" spans="1:8" ht="13.15" customHeight="1" x14ac:dyDescent="0.35">
      <c r="A42" s="57"/>
      <c r="B42" s="58"/>
      <c r="C42" s="57"/>
      <c r="D42" s="59"/>
      <c r="E42" s="60"/>
      <c r="F42" s="65"/>
    </row>
    <row r="43" spans="1:8" ht="13.15" customHeight="1" x14ac:dyDescent="0.35">
      <c r="A43" s="57"/>
      <c r="B43" s="58"/>
      <c r="C43" s="57"/>
      <c r="D43" s="59"/>
      <c r="E43" s="60"/>
      <c r="F43" s="65"/>
    </row>
    <row r="44" spans="1:8" ht="13.15" customHeight="1" x14ac:dyDescent="0.35">
      <c r="A44" s="57"/>
      <c r="B44" s="58"/>
      <c r="C44" s="57"/>
      <c r="D44" s="59"/>
      <c r="E44" s="60"/>
      <c r="F44" s="65"/>
    </row>
    <row r="45" spans="1:8" ht="13.15" customHeight="1" x14ac:dyDescent="0.35">
      <c r="A45" s="57"/>
      <c r="B45" s="58"/>
      <c r="C45" s="57"/>
      <c r="D45" s="59"/>
      <c r="E45" s="60"/>
      <c r="F45" s="65"/>
    </row>
    <row r="46" spans="1:8" x14ac:dyDescent="0.35">
      <c r="A46" s="57"/>
      <c r="B46" s="58"/>
      <c r="C46" s="57"/>
      <c r="D46" s="59"/>
      <c r="E46" s="60"/>
      <c r="F46" s="66"/>
    </row>
    <row r="47" spans="1:8" x14ac:dyDescent="0.35">
      <c r="A47" s="57"/>
      <c r="B47" s="58"/>
      <c r="C47" s="57"/>
      <c r="D47" s="59"/>
      <c r="E47" s="60"/>
      <c r="F47" s="66"/>
    </row>
    <row r="48" spans="1:8" x14ac:dyDescent="0.35">
      <c r="A48" s="57"/>
      <c r="B48" s="58"/>
      <c r="C48" s="57"/>
      <c r="D48" s="59"/>
      <c r="E48" s="60"/>
      <c r="F48" s="66"/>
    </row>
    <row r="49" spans="1:8" x14ac:dyDescent="0.35">
      <c r="A49" s="57"/>
      <c r="B49" s="58"/>
      <c r="C49" s="57"/>
      <c r="D49" s="59"/>
      <c r="E49" s="60"/>
      <c r="F49" s="66"/>
    </row>
    <row r="50" spans="1:8" x14ac:dyDescent="0.35">
      <c r="A50" s="61" t="s">
        <v>99</v>
      </c>
      <c r="B50" s="62"/>
      <c r="C50" s="62"/>
      <c r="D50" s="62"/>
      <c r="E50" s="63"/>
      <c r="F50" s="64"/>
    </row>
    <row r="54" spans="1:8" x14ac:dyDescent="0.35">
      <c r="A54" s="20" t="s">
        <v>86</v>
      </c>
    </row>
    <row r="55" spans="1:8" ht="16" thickBot="1" x14ac:dyDescent="0.4">
      <c r="A55" s="49" t="s">
        <v>102</v>
      </c>
      <c r="B55" s="50"/>
      <c r="C55" s="50"/>
      <c r="D55" s="50"/>
      <c r="E55" s="51" t="s">
        <v>92</v>
      </c>
      <c r="F55" s="52">
        <f>SUM(F57:F64)</f>
        <v>0</v>
      </c>
      <c r="G55" s="53" t="s">
        <v>93</v>
      </c>
      <c r="H55" s="53"/>
    </row>
    <row r="56" spans="1:8" ht="45" customHeight="1" x14ac:dyDescent="0.35">
      <c r="A56" s="54" t="s">
        <v>103</v>
      </c>
      <c r="B56" s="55" t="s">
        <v>94</v>
      </c>
      <c r="C56" s="56" t="s">
        <v>95</v>
      </c>
      <c r="D56" s="56" t="s">
        <v>96</v>
      </c>
      <c r="E56" s="55" t="s">
        <v>97</v>
      </c>
      <c r="F56" s="55" t="s">
        <v>98</v>
      </c>
    </row>
    <row r="57" spans="1:8" ht="13.15" customHeight="1" x14ac:dyDescent="0.35">
      <c r="A57" s="57"/>
      <c r="B57" s="58"/>
      <c r="C57" s="57"/>
      <c r="D57" s="59"/>
      <c r="E57" s="60"/>
      <c r="F57" s="65"/>
    </row>
    <row r="58" spans="1:8" ht="13.15" customHeight="1" x14ac:dyDescent="0.35">
      <c r="A58" s="57"/>
      <c r="B58" s="58"/>
      <c r="C58" s="57"/>
      <c r="D58" s="59"/>
      <c r="E58" s="60"/>
      <c r="F58" s="65"/>
    </row>
    <row r="59" spans="1:8" ht="13.15" customHeight="1" x14ac:dyDescent="0.35">
      <c r="A59" s="57"/>
      <c r="B59" s="58"/>
      <c r="C59" s="57"/>
      <c r="D59" s="59"/>
      <c r="E59" s="60"/>
      <c r="F59" s="65"/>
    </row>
    <row r="60" spans="1:8" ht="13.15" customHeight="1" x14ac:dyDescent="0.35">
      <c r="A60" s="57"/>
      <c r="B60" s="58"/>
      <c r="C60" s="57"/>
      <c r="D60" s="59"/>
      <c r="E60" s="60"/>
      <c r="F60" s="65"/>
    </row>
    <row r="61" spans="1:8" x14ac:dyDescent="0.35">
      <c r="A61" s="57"/>
      <c r="B61" s="58"/>
      <c r="C61" s="57"/>
      <c r="D61" s="59"/>
      <c r="E61" s="60"/>
      <c r="F61" s="66"/>
    </row>
    <row r="62" spans="1:8" x14ac:dyDescent="0.35">
      <c r="A62" s="57"/>
      <c r="B62" s="58"/>
      <c r="C62" s="57"/>
      <c r="D62" s="59"/>
      <c r="E62" s="60"/>
      <c r="F62" s="66"/>
    </row>
    <row r="63" spans="1:8" x14ac:dyDescent="0.35">
      <c r="A63" s="57"/>
      <c r="B63" s="58"/>
      <c r="C63" s="57"/>
      <c r="D63" s="59"/>
      <c r="E63" s="60"/>
      <c r="F63" s="66"/>
    </row>
    <row r="64" spans="1:8" x14ac:dyDescent="0.35">
      <c r="A64" s="57"/>
      <c r="B64" s="58"/>
      <c r="C64" s="57"/>
      <c r="D64" s="59"/>
      <c r="E64" s="60"/>
      <c r="F64" s="66"/>
    </row>
    <row r="65" spans="1:6" x14ac:dyDescent="0.35">
      <c r="A65" s="61" t="s">
        <v>99</v>
      </c>
      <c r="B65" s="62"/>
      <c r="C65" s="62"/>
      <c r="D65" s="62"/>
      <c r="E65" s="63"/>
      <c r="F65" s="64"/>
    </row>
  </sheetData>
  <mergeCells count="3">
    <mergeCell ref="A3:H3"/>
    <mergeCell ref="A4:H4"/>
    <mergeCell ref="A5:H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E9222-AF55-45A7-A164-F8E451AB9BF5}">
  <sheetPr>
    <tabColor rgb="FFFF0000"/>
  </sheetPr>
  <dimension ref="B1:K46"/>
  <sheetViews>
    <sheetView workbookViewId="0">
      <selection activeCell="B12" sqref="B12"/>
    </sheetView>
  </sheetViews>
  <sheetFormatPr defaultRowHeight="15.5" x14ac:dyDescent="0.35"/>
  <cols>
    <col min="2" max="2" width="17.84375" customWidth="1"/>
    <col min="3" max="3" width="15.84375" customWidth="1"/>
    <col min="4" max="4" width="10" customWidth="1"/>
    <col min="5" max="5" width="16.4609375" bestFit="1" customWidth="1"/>
    <col min="6" max="6" width="26.765625" bestFit="1" customWidth="1"/>
    <col min="7" max="7" width="19.921875" customWidth="1"/>
    <col min="8" max="8" width="15.4609375" bestFit="1" customWidth="1"/>
  </cols>
  <sheetData>
    <row r="1" spans="2:11" x14ac:dyDescent="0.35">
      <c r="B1" s="18" t="s">
        <v>59</v>
      </c>
    </row>
    <row r="2" spans="2:11" s="19" customFormat="1" x14ac:dyDescent="0.35">
      <c r="B2" s="20" t="s">
        <v>107</v>
      </c>
      <c r="C2" s="20"/>
      <c r="D2" s="20"/>
      <c r="E2" s="39" t="s">
        <v>88</v>
      </c>
      <c r="F2" s="40"/>
      <c r="G2" s="40"/>
      <c r="H2" s="40"/>
      <c r="I2" s="40"/>
      <c r="J2" s="67"/>
      <c r="K2" s="68"/>
    </row>
    <row r="3" spans="2:11" s="19" customFormat="1" ht="34.5" customHeight="1" x14ac:dyDescent="0.35">
      <c r="B3" s="161" t="s">
        <v>109</v>
      </c>
      <c r="C3" s="161"/>
      <c r="D3" s="161"/>
      <c r="E3" s="161"/>
      <c r="F3" s="161"/>
      <c r="G3" s="161"/>
      <c r="H3" s="161"/>
      <c r="I3" s="161"/>
      <c r="J3" s="67"/>
      <c r="K3" s="68"/>
    </row>
    <row r="4" spans="2:11" s="19" customFormat="1" ht="61.5" customHeight="1" x14ac:dyDescent="0.35">
      <c r="B4" s="161" t="s">
        <v>110</v>
      </c>
      <c r="C4" s="161"/>
      <c r="D4" s="161"/>
      <c r="E4" s="161"/>
      <c r="F4" s="161"/>
      <c r="G4" s="161"/>
      <c r="H4" s="161"/>
      <c r="I4" s="161"/>
      <c r="J4" s="42"/>
      <c r="K4" s="42"/>
    </row>
    <row r="5" spans="2:11" s="69" customFormat="1" ht="20" customHeight="1" x14ac:dyDescent="0.35">
      <c r="B5" s="164" t="s">
        <v>111</v>
      </c>
      <c r="C5" s="165"/>
      <c r="D5" s="165"/>
      <c r="E5" s="165"/>
      <c r="F5" s="165"/>
      <c r="G5" s="165"/>
      <c r="H5" s="165"/>
      <c r="I5" s="165"/>
      <c r="J5" s="165"/>
      <c r="K5" s="165"/>
    </row>
    <row r="6" spans="2:11" s="19" customFormat="1" x14ac:dyDescent="0.35">
      <c r="F6" s="48"/>
      <c r="G6" s="48"/>
    </row>
    <row r="7" spans="2:11" s="19" customFormat="1" x14ac:dyDescent="0.35">
      <c r="B7" s="39" t="s">
        <v>89</v>
      </c>
      <c r="C7" s="44"/>
      <c r="D7" s="44"/>
      <c r="G7" s="48"/>
    </row>
    <row r="8" spans="2:11" s="19" customFormat="1" x14ac:dyDescent="0.35">
      <c r="B8" s="39"/>
      <c r="G8" s="48"/>
    </row>
    <row r="9" spans="2:11" s="19" customFormat="1" x14ac:dyDescent="0.35">
      <c r="B9" s="70" t="s">
        <v>90</v>
      </c>
      <c r="C9" s="46"/>
      <c r="D9" s="44"/>
      <c r="G9" s="48"/>
    </row>
    <row r="10" spans="2:11" s="19" customFormat="1" x14ac:dyDescent="0.35">
      <c r="B10" s="20"/>
      <c r="G10" s="48"/>
    </row>
    <row r="11" spans="2:11" s="19" customFormat="1" ht="16" thickBot="1" x14ac:dyDescent="0.4">
      <c r="B11" s="49" t="str">
        <f>FilingYear-9&amp;" - "&amp;FilingYear&amp;" Incremental Energy Savings to be Carried Forward"</f>
        <v>2017 - 2026 Incremental Energy Savings to be Carried Forward</v>
      </c>
      <c r="C11" s="50"/>
      <c r="D11" s="50"/>
      <c r="E11" s="50"/>
      <c r="F11" s="51" t="s">
        <v>108</v>
      </c>
      <c r="G11" s="52">
        <f>SUM(G14:G29)</f>
        <v>0</v>
      </c>
      <c r="H11" s="53" t="s">
        <v>93</v>
      </c>
      <c r="I11" s="53"/>
    </row>
    <row r="12" spans="2:11" ht="16" thickBot="1" x14ac:dyDescent="0.4"/>
    <row r="13" spans="2:11" ht="31" x14ac:dyDescent="0.35">
      <c r="B13" s="72" t="s">
        <v>103</v>
      </c>
      <c r="C13" s="72" t="s">
        <v>94</v>
      </c>
      <c r="D13" s="72" t="s">
        <v>95</v>
      </c>
      <c r="E13" s="72" t="s">
        <v>96</v>
      </c>
      <c r="F13" s="72" t="s">
        <v>97</v>
      </c>
      <c r="G13" s="72" t="s">
        <v>98</v>
      </c>
      <c r="H13" s="72"/>
      <c r="I13" s="72"/>
    </row>
    <row r="14" spans="2:11" x14ac:dyDescent="0.35">
      <c r="B14" s="25"/>
      <c r="C14" s="25"/>
      <c r="D14" s="25"/>
      <c r="E14" s="25"/>
      <c r="F14" s="25"/>
      <c r="G14" s="25"/>
    </row>
    <row r="15" spans="2:11" x14ac:dyDescent="0.35">
      <c r="B15" s="26"/>
      <c r="C15" s="26"/>
      <c r="D15" s="26"/>
      <c r="E15" s="26"/>
      <c r="F15" s="26"/>
      <c r="G15" s="26"/>
    </row>
    <row r="16" spans="2:11" x14ac:dyDescent="0.35">
      <c r="B16" s="26"/>
      <c r="C16" s="26"/>
      <c r="D16" s="26"/>
      <c r="E16" s="26"/>
      <c r="F16" s="26"/>
      <c r="G16" s="26"/>
    </row>
    <row r="17" spans="2:7" x14ac:dyDescent="0.35">
      <c r="B17" s="26"/>
      <c r="C17" s="26"/>
      <c r="D17" s="26"/>
      <c r="E17" s="26"/>
      <c r="F17" s="26"/>
      <c r="G17" s="26"/>
    </row>
    <row r="18" spans="2:7" x14ac:dyDescent="0.35">
      <c r="B18" s="26"/>
      <c r="C18" s="26"/>
      <c r="D18" s="26"/>
      <c r="E18" s="26"/>
      <c r="F18" s="26"/>
      <c r="G18" s="26"/>
    </row>
    <row r="19" spans="2:7" x14ac:dyDescent="0.35">
      <c r="B19" s="26"/>
      <c r="C19" s="26"/>
      <c r="D19" s="26"/>
      <c r="E19" s="26"/>
      <c r="F19" s="26"/>
      <c r="G19" s="26"/>
    </row>
    <row r="20" spans="2:7" x14ac:dyDescent="0.35">
      <c r="B20" s="26"/>
      <c r="C20" s="26"/>
      <c r="D20" s="26"/>
      <c r="E20" s="26"/>
      <c r="F20" s="26"/>
      <c r="G20" s="26"/>
    </row>
    <row r="21" spans="2:7" x14ac:dyDescent="0.35">
      <c r="B21" s="26"/>
      <c r="C21" s="26"/>
      <c r="D21" s="26"/>
      <c r="E21" s="26"/>
      <c r="F21" s="26"/>
      <c r="G21" s="26"/>
    </row>
    <row r="22" spans="2:7" x14ac:dyDescent="0.35">
      <c r="B22" s="26"/>
      <c r="C22" s="26"/>
      <c r="D22" s="26"/>
      <c r="E22" s="26"/>
      <c r="F22" s="26"/>
      <c r="G22" s="26"/>
    </row>
    <row r="23" spans="2:7" x14ac:dyDescent="0.35">
      <c r="B23" s="26"/>
      <c r="C23" s="26"/>
      <c r="D23" s="26"/>
      <c r="E23" s="26"/>
      <c r="F23" s="26"/>
      <c r="G23" s="26"/>
    </row>
    <row r="24" spans="2:7" x14ac:dyDescent="0.35">
      <c r="B24" s="26"/>
      <c r="C24" s="26"/>
      <c r="D24" s="26"/>
      <c r="E24" s="26"/>
      <c r="F24" s="26"/>
      <c r="G24" s="26"/>
    </row>
    <row r="25" spans="2:7" x14ac:dyDescent="0.35">
      <c r="B25" s="26"/>
      <c r="C25" s="26"/>
      <c r="D25" s="26"/>
      <c r="E25" s="26"/>
      <c r="F25" s="26"/>
      <c r="G25" s="26"/>
    </row>
    <row r="26" spans="2:7" x14ac:dyDescent="0.35">
      <c r="B26" s="26"/>
      <c r="C26" s="26"/>
      <c r="D26" s="26"/>
      <c r="E26" s="26"/>
      <c r="F26" s="26"/>
      <c r="G26" s="26"/>
    </row>
    <row r="27" spans="2:7" x14ac:dyDescent="0.35">
      <c r="B27" s="26"/>
      <c r="C27" s="26"/>
      <c r="D27" s="26"/>
      <c r="E27" s="26"/>
      <c r="F27" s="26"/>
      <c r="G27" s="26"/>
    </row>
    <row r="28" spans="2:7" x14ac:dyDescent="0.35">
      <c r="B28" s="26"/>
      <c r="C28" s="26"/>
      <c r="D28" s="26"/>
      <c r="E28" s="26"/>
      <c r="F28" s="26"/>
      <c r="G28" s="26"/>
    </row>
    <row r="29" spans="2:7" x14ac:dyDescent="0.35">
      <c r="B29" s="26"/>
      <c r="C29" s="26"/>
      <c r="D29" s="26"/>
      <c r="E29" s="26"/>
      <c r="F29" s="26"/>
      <c r="G29" s="26"/>
    </row>
    <row r="33" spans="2:7" x14ac:dyDescent="0.35">
      <c r="B33" s="22" t="s">
        <v>112</v>
      </c>
      <c r="G33" s="22"/>
    </row>
    <row r="34" spans="2:7" ht="31" x14ac:dyDescent="0.35">
      <c r="B34" s="78" t="s">
        <v>113</v>
      </c>
      <c r="C34" s="78" t="s">
        <v>65</v>
      </c>
      <c r="D34" s="79" t="s">
        <v>114</v>
      </c>
      <c r="E34" s="79" t="s">
        <v>115</v>
      </c>
      <c r="G34" s="83" t="s">
        <v>118</v>
      </c>
    </row>
    <row r="35" spans="2:7" x14ac:dyDescent="0.35">
      <c r="B35" s="74">
        <v>1</v>
      </c>
      <c r="C35" s="75">
        <v>2017</v>
      </c>
      <c r="D35" s="76">
        <v>8.9999999999999993E-3</v>
      </c>
      <c r="E35" s="77">
        <f>D35</f>
        <v>8.9999999999999993E-3</v>
      </c>
      <c r="G35" s="80"/>
    </row>
    <row r="36" spans="2:7" x14ac:dyDescent="0.35">
      <c r="B36" s="74">
        <v>2</v>
      </c>
      <c r="C36" s="75">
        <v>2018</v>
      </c>
      <c r="D36" s="76">
        <v>8.9999999999999993E-3</v>
      </c>
      <c r="E36" s="77">
        <f>D36+E35</f>
        <v>1.7999999999999999E-2</v>
      </c>
      <c r="G36" s="80"/>
    </row>
    <row r="37" spans="2:7" x14ac:dyDescent="0.35">
      <c r="B37" s="74">
        <v>3</v>
      </c>
      <c r="C37" s="75">
        <v>2019</v>
      </c>
      <c r="D37" s="76">
        <v>0.01</v>
      </c>
      <c r="E37" s="77">
        <f t="shared" ref="E37:E44" si="0">D37+E36</f>
        <v>2.7999999999999997E-2</v>
      </c>
      <c r="G37" s="80"/>
    </row>
    <row r="38" spans="2:7" x14ac:dyDescent="0.35">
      <c r="B38" s="74">
        <v>4</v>
      </c>
      <c r="C38" s="75">
        <v>2020</v>
      </c>
      <c r="D38" s="76">
        <v>1.2E-2</v>
      </c>
      <c r="E38" s="77">
        <f t="shared" si="0"/>
        <v>3.9999999999999994E-2</v>
      </c>
      <c r="G38" s="80"/>
    </row>
    <row r="39" spans="2:7" x14ac:dyDescent="0.35">
      <c r="B39" s="74">
        <v>5</v>
      </c>
      <c r="C39" s="75">
        <v>2021</v>
      </c>
      <c r="D39" s="76">
        <v>1.2E-2</v>
      </c>
      <c r="E39" s="77">
        <f t="shared" si="0"/>
        <v>5.1999999999999991E-2</v>
      </c>
      <c r="G39" s="80"/>
    </row>
    <row r="40" spans="2:7" x14ac:dyDescent="0.35">
      <c r="B40" s="74">
        <v>6</v>
      </c>
      <c r="C40" s="75">
        <v>2022</v>
      </c>
      <c r="D40" s="76">
        <v>1.2E-2</v>
      </c>
      <c r="E40" s="77">
        <f t="shared" si="0"/>
        <v>6.3999999999999987E-2</v>
      </c>
      <c r="G40" s="80"/>
    </row>
    <row r="41" spans="2:7" x14ac:dyDescent="0.35">
      <c r="B41" s="74">
        <v>7</v>
      </c>
      <c r="C41" s="75">
        <v>2023</v>
      </c>
      <c r="D41" s="76">
        <v>1.2E-2</v>
      </c>
      <c r="E41" s="77">
        <f t="shared" si="0"/>
        <v>7.5999999999999984E-2</v>
      </c>
      <c r="G41" s="80"/>
    </row>
    <row r="42" spans="2:7" x14ac:dyDescent="0.35">
      <c r="B42" s="74">
        <v>8</v>
      </c>
      <c r="C42" s="75">
        <v>2024</v>
      </c>
      <c r="D42" s="76">
        <v>1.2E-2</v>
      </c>
      <c r="E42" s="77">
        <f t="shared" si="0"/>
        <v>8.7999999999999981E-2</v>
      </c>
      <c r="G42" s="80"/>
    </row>
    <row r="43" spans="2:7" x14ac:dyDescent="0.35">
      <c r="B43" s="74">
        <v>9</v>
      </c>
      <c r="C43" s="75">
        <v>2025</v>
      </c>
      <c r="D43" s="76">
        <v>1.2E-2</v>
      </c>
      <c r="E43" s="77">
        <f t="shared" si="0"/>
        <v>9.9999999999999978E-2</v>
      </c>
      <c r="G43" s="80"/>
    </row>
    <row r="44" spans="2:7" x14ac:dyDescent="0.35">
      <c r="B44" s="74">
        <v>10</v>
      </c>
      <c r="C44" s="75">
        <v>2026</v>
      </c>
      <c r="D44" s="76">
        <v>1.2E-2</v>
      </c>
      <c r="E44" s="77">
        <f t="shared" si="0"/>
        <v>0.11199999999999997</v>
      </c>
      <c r="G44" s="80"/>
    </row>
    <row r="45" spans="2:7" x14ac:dyDescent="0.35">
      <c r="F45" s="82" t="s">
        <v>116</v>
      </c>
      <c r="G45" s="81">
        <f>SUM(G35:G44)</f>
        <v>0</v>
      </c>
    </row>
    <row r="46" spans="2:7" x14ac:dyDescent="0.35">
      <c r="F46" s="82" t="s">
        <v>117</v>
      </c>
      <c r="G46" s="81">
        <f>G11-G45</f>
        <v>0</v>
      </c>
    </row>
  </sheetData>
  <mergeCells count="3">
    <mergeCell ref="B3:I3"/>
    <mergeCell ref="B4:I4"/>
    <mergeCell ref="B5:K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3A01E-852F-4E92-BA51-68773A2986F2}">
  <sheetPr>
    <tabColor rgb="FFFF0000"/>
  </sheetPr>
  <dimension ref="A1:O55"/>
  <sheetViews>
    <sheetView showGridLines="0" workbookViewId="0">
      <selection activeCell="E61" sqref="E61"/>
    </sheetView>
  </sheetViews>
  <sheetFormatPr defaultRowHeight="15.5" x14ac:dyDescent="0.35"/>
  <cols>
    <col min="1" max="1" width="3.07421875" bestFit="1" customWidth="1"/>
    <col min="2" max="2" width="38.61328125" customWidth="1"/>
    <col min="3" max="3" width="15.4609375" bestFit="1" customWidth="1"/>
    <col min="4" max="4" width="10.4609375" bestFit="1" customWidth="1"/>
    <col min="5" max="5" width="16.3828125" bestFit="1" customWidth="1"/>
    <col min="6" max="6" width="16.4609375" bestFit="1" customWidth="1"/>
    <col min="12" max="12" width="16.23046875" customWidth="1"/>
  </cols>
  <sheetData>
    <row r="1" spans="1:15" x14ac:dyDescent="0.35">
      <c r="B1" s="18" t="s">
        <v>59</v>
      </c>
    </row>
    <row r="2" spans="1:15" x14ac:dyDescent="0.35">
      <c r="A2" s="19"/>
      <c r="B2" s="20" t="s">
        <v>119</v>
      </c>
      <c r="C2" s="19"/>
      <c r="D2" s="19"/>
      <c r="E2" s="71"/>
      <c r="F2" s="39" t="s">
        <v>88</v>
      </c>
      <c r="G2" s="172"/>
      <c r="H2" s="172"/>
      <c r="I2" s="172"/>
      <c r="J2" s="172"/>
      <c r="K2" s="172"/>
      <c r="L2" s="172"/>
      <c r="M2" s="71"/>
      <c r="N2" s="67"/>
      <c r="O2" s="68"/>
    </row>
    <row r="3" spans="1:15" x14ac:dyDescent="0.35">
      <c r="A3" s="19"/>
      <c r="B3" s="20"/>
      <c r="C3" s="19"/>
      <c r="D3" s="19"/>
      <c r="E3" s="71"/>
      <c r="F3" s="39" t="s">
        <v>120</v>
      </c>
      <c r="G3" s="173"/>
      <c r="H3" s="173"/>
      <c r="I3" s="173"/>
      <c r="J3" s="173"/>
      <c r="K3" s="173"/>
      <c r="L3" s="173"/>
      <c r="M3" s="71"/>
      <c r="N3" s="67"/>
      <c r="O3" s="68"/>
    </row>
    <row r="4" spans="1:15" x14ac:dyDescent="0.35">
      <c r="A4" s="19"/>
      <c r="B4" s="20"/>
      <c r="C4" s="19"/>
      <c r="D4" s="19"/>
      <c r="E4" s="19"/>
      <c r="F4" s="19"/>
      <c r="G4" s="19"/>
      <c r="H4" s="19"/>
      <c r="I4" s="19"/>
      <c r="J4" s="19"/>
      <c r="K4" s="19"/>
      <c r="L4" s="19"/>
    </row>
    <row r="5" spans="1:15" x14ac:dyDescent="0.35">
      <c r="A5" s="19"/>
      <c r="B5" s="174" t="s">
        <v>134</v>
      </c>
      <c r="C5" s="175"/>
      <c r="D5" s="175"/>
      <c r="E5" s="175"/>
      <c r="F5" s="175"/>
      <c r="G5" s="175"/>
      <c r="H5" s="175"/>
      <c r="I5" s="175"/>
      <c r="J5" s="175"/>
      <c r="K5" s="175"/>
      <c r="L5" s="175"/>
    </row>
    <row r="6" spans="1:15" x14ac:dyDescent="0.35">
      <c r="A6" s="19"/>
      <c r="B6" s="84" t="s">
        <v>121</v>
      </c>
      <c r="C6" s="19"/>
      <c r="D6" s="19"/>
      <c r="E6" s="19"/>
      <c r="F6" s="19"/>
      <c r="G6" s="19"/>
      <c r="H6" s="19"/>
      <c r="I6" s="19"/>
      <c r="J6" s="19"/>
      <c r="K6" s="19"/>
      <c r="L6" s="19"/>
    </row>
    <row r="7" spans="1:15" x14ac:dyDescent="0.35">
      <c r="A7" s="19"/>
      <c r="B7" s="85" t="s">
        <v>122</v>
      </c>
      <c r="C7" s="19"/>
      <c r="D7" s="19"/>
      <c r="E7" s="19"/>
      <c r="F7" s="19"/>
      <c r="G7" s="19"/>
      <c r="H7" s="19"/>
      <c r="I7" s="19"/>
      <c r="J7" s="19"/>
      <c r="K7" s="19"/>
      <c r="L7" s="19"/>
    </row>
    <row r="8" spans="1:15" x14ac:dyDescent="0.35">
      <c r="A8" s="19"/>
      <c r="B8" s="85" t="s">
        <v>123</v>
      </c>
      <c r="C8" s="19"/>
      <c r="D8" s="19"/>
      <c r="E8" s="19"/>
      <c r="F8" s="19"/>
      <c r="G8" s="19"/>
      <c r="H8" s="19"/>
      <c r="I8" s="19"/>
      <c r="J8" s="19"/>
      <c r="K8" s="19"/>
      <c r="L8" s="19"/>
    </row>
    <row r="9" spans="1:15" x14ac:dyDescent="0.35">
      <c r="A9" s="19"/>
      <c r="B9" s="19" t="s">
        <v>124</v>
      </c>
      <c r="C9" s="19"/>
      <c r="D9" s="19"/>
      <c r="E9" s="19"/>
      <c r="F9" s="19"/>
      <c r="G9" s="19"/>
      <c r="H9" s="19"/>
      <c r="I9" s="19"/>
      <c r="J9" s="19"/>
      <c r="K9" s="19"/>
      <c r="L9" s="19"/>
    </row>
    <row r="10" spans="1:15" x14ac:dyDescent="0.35">
      <c r="A10" s="19"/>
      <c r="B10" s="85" t="s">
        <v>125</v>
      </c>
      <c r="C10" s="19"/>
      <c r="D10" s="19"/>
      <c r="E10" s="19"/>
      <c r="F10" s="19"/>
      <c r="G10" s="19"/>
      <c r="H10" s="19"/>
      <c r="I10" s="19"/>
      <c r="J10" s="19"/>
      <c r="K10" s="19"/>
      <c r="L10" s="19"/>
    </row>
    <row r="11" spans="1:15" x14ac:dyDescent="0.35">
      <c r="A11" s="19"/>
      <c r="B11" s="19"/>
      <c r="C11" s="19"/>
      <c r="D11" s="19"/>
      <c r="E11" s="19"/>
      <c r="F11" s="19"/>
      <c r="G11" s="19"/>
      <c r="H11" s="19"/>
      <c r="I11" s="19"/>
      <c r="J11" s="19"/>
      <c r="K11" s="19"/>
      <c r="L11" s="19"/>
    </row>
    <row r="12" spans="1:15" x14ac:dyDescent="0.35">
      <c r="A12" s="19"/>
      <c r="B12" s="176" t="s">
        <v>126</v>
      </c>
      <c r="C12" s="176"/>
      <c r="D12" s="176"/>
      <c r="E12" s="176"/>
      <c r="F12" s="176"/>
      <c r="G12" s="176"/>
      <c r="H12" s="176"/>
      <c r="I12" s="176"/>
      <c r="J12" s="176"/>
      <c r="K12" s="176"/>
      <c r="L12" s="176"/>
    </row>
    <row r="13" spans="1:15" x14ac:dyDescent="0.35">
      <c r="A13" s="19"/>
      <c r="B13" s="19"/>
      <c r="C13" s="19"/>
      <c r="D13" s="19"/>
      <c r="E13" s="19"/>
      <c r="F13" s="19"/>
      <c r="G13" s="19"/>
      <c r="H13" s="19"/>
      <c r="I13" s="19"/>
      <c r="J13" s="19"/>
      <c r="K13" s="19"/>
      <c r="L13" s="19"/>
    </row>
    <row r="14" spans="1:15" x14ac:dyDescent="0.35">
      <c r="A14" s="19"/>
      <c r="B14" s="19"/>
      <c r="C14" s="167" t="str">
        <f>PlanYear1&amp;" Plan Year (Business Activity Adjustments)"</f>
        <v>2024 Plan Year (Business Activity Adjustments)</v>
      </c>
      <c r="D14" s="167"/>
      <c r="E14" s="168"/>
      <c r="F14" s="168"/>
      <c r="G14" s="168"/>
      <c r="H14" s="168"/>
      <c r="I14" s="168"/>
      <c r="J14" s="168"/>
      <c r="K14" s="19"/>
      <c r="L14" s="19"/>
    </row>
    <row r="15" spans="1:15" ht="62" x14ac:dyDescent="0.35">
      <c r="A15" s="19"/>
      <c r="B15" s="86" t="s">
        <v>127</v>
      </c>
      <c r="C15" s="86" t="s">
        <v>128</v>
      </c>
      <c r="D15" s="86" t="s">
        <v>129</v>
      </c>
      <c r="E15" s="86" t="s">
        <v>135</v>
      </c>
      <c r="F15" s="169" t="s">
        <v>130</v>
      </c>
      <c r="G15" s="170"/>
      <c r="H15" s="170"/>
      <c r="I15" s="170"/>
      <c r="J15" s="170"/>
      <c r="K15" s="170"/>
      <c r="L15" s="171"/>
    </row>
    <row r="16" spans="1:15" x14ac:dyDescent="0.35">
      <c r="A16" s="19"/>
      <c r="B16" s="87"/>
      <c r="C16" s="88"/>
      <c r="D16" s="88"/>
      <c r="E16" s="88"/>
      <c r="F16" s="87"/>
      <c r="G16" s="89"/>
      <c r="H16" s="89"/>
      <c r="I16" s="89"/>
      <c r="J16" s="89"/>
      <c r="K16" s="89"/>
      <c r="L16" s="90"/>
    </row>
    <row r="17" spans="1:12" x14ac:dyDescent="0.35">
      <c r="A17" s="19"/>
      <c r="B17" s="87"/>
      <c r="C17" s="88"/>
      <c r="D17" s="88"/>
      <c r="E17" s="88"/>
      <c r="F17" s="87"/>
      <c r="G17" s="89"/>
      <c r="H17" s="89"/>
      <c r="I17" s="89"/>
      <c r="J17" s="89"/>
      <c r="K17" s="89"/>
      <c r="L17" s="90"/>
    </row>
    <row r="18" spans="1:12" x14ac:dyDescent="0.35">
      <c r="A18" s="19"/>
      <c r="B18" s="87"/>
      <c r="C18" s="88"/>
      <c r="D18" s="88"/>
      <c r="E18" s="88"/>
      <c r="F18" s="87"/>
      <c r="G18" s="89"/>
      <c r="H18" s="89"/>
      <c r="I18" s="89"/>
      <c r="J18" s="89"/>
      <c r="K18" s="89"/>
      <c r="L18" s="90"/>
    </row>
    <row r="19" spans="1:12" x14ac:dyDescent="0.35">
      <c r="A19" s="19"/>
      <c r="B19" s="87"/>
      <c r="C19" s="88"/>
      <c r="D19" s="88"/>
      <c r="E19" s="88"/>
      <c r="F19" s="87"/>
      <c r="G19" s="89"/>
      <c r="H19" s="89"/>
      <c r="I19" s="89"/>
      <c r="J19" s="89"/>
      <c r="K19" s="89"/>
      <c r="L19" s="90"/>
    </row>
    <row r="20" spans="1:12" x14ac:dyDescent="0.35">
      <c r="A20" s="19"/>
      <c r="B20" s="87"/>
      <c r="C20" s="88"/>
      <c r="D20" s="88"/>
      <c r="E20" s="88"/>
      <c r="F20" s="87"/>
      <c r="G20" s="89"/>
      <c r="H20" s="89"/>
      <c r="I20" s="89"/>
      <c r="J20" s="89"/>
      <c r="K20" s="89"/>
      <c r="L20" s="90"/>
    </row>
    <row r="21" spans="1:12" x14ac:dyDescent="0.35">
      <c r="A21" s="19"/>
      <c r="B21" s="91"/>
      <c r="C21" s="92"/>
      <c r="D21" s="92"/>
      <c r="E21" s="92"/>
      <c r="F21" s="91"/>
      <c r="G21" s="93"/>
      <c r="H21" s="93"/>
      <c r="I21" s="93"/>
      <c r="J21" s="93"/>
      <c r="K21" s="93"/>
      <c r="L21" s="93"/>
    </row>
    <row r="22" spans="1:12" x14ac:dyDescent="0.35">
      <c r="A22" s="19"/>
      <c r="B22" s="19"/>
      <c r="C22" s="19"/>
      <c r="D22" s="19"/>
      <c r="E22" s="19"/>
      <c r="F22" s="19"/>
      <c r="G22" s="19"/>
      <c r="H22" s="19"/>
      <c r="I22" s="19"/>
      <c r="J22" s="19"/>
      <c r="K22" s="19"/>
      <c r="L22" s="19"/>
    </row>
    <row r="23" spans="1:12" x14ac:dyDescent="0.35">
      <c r="A23" s="19"/>
      <c r="B23" s="19"/>
      <c r="C23" s="167" t="str">
        <f>PlanYear1+1&amp;" Plan Year (Business Activity Adjustments)"</f>
        <v>2025 Plan Year (Business Activity Adjustments)</v>
      </c>
      <c r="D23" s="167"/>
      <c r="E23" s="168"/>
      <c r="F23" s="168"/>
      <c r="G23" s="168"/>
      <c r="H23" s="168"/>
      <c r="I23" s="168"/>
      <c r="J23" s="168"/>
      <c r="K23" s="19"/>
      <c r="L23" s="19"/>
    </row>
    <row r="24" spans="1:12" ht="62" x14ac:dyDescent="0.35">
      <c r="A24" s="19"/>
      <c r="B24" s="86" t="s">
        <v>127</v>
      </c>
      <c r="C24" s="86" t="s">
        <v>128</v>
      </c>
      <c r="D24" s="86" t="s">
        <v>129</v>
      </c>
      <c r="E24" s="86" t="s">
        <v>135</v>
      </c>
      <c r="F24" s="169" t="s">
        <v>130</v>
      </c>
      <c r="G24" s="170"/>
      <c r="H24" s="170"/>
      <c r="I24" s="170"/>
      <c r="J24" s="170"/>
      <c r="K24" s="170"/>
      <c r="L24" s="171"/>
    </row>
    <row r="25" spans="1:12" x14ac:dyDescent="0.35">
      <c r="A25" s="19"/>
      <c r="B25" s="87"/>
      <c r="C25" s="88"/>
      <c r="D25" s="88"/>
      <c r="E25" s="88"/>
      <c r="F25" s="87"/>
      <c r="G25" s="89"/>
      <c r="H25" s="89"/>
      <c r="I25" s="89"/>
      <c r="J25" s="89"/>
      <c r="K25" s="89"/>
      <c r="L25" s="90"/>
    </row>
    <row r="26" spans="1:12" x14ac:dyDescent="0.35">
      <c r="A26" s="19"/>
      <c r="B26" s="87"/>
      <c r="C26" s="88"/>
      <c r="D26" s="88"/>
      <c r="E26" s="88"/>
      <c r="F26" s="87"/>
      <c r="G26" s="89"/>
      <c r="H26" s="89"/>
      <c r="I26" s="89"/>
      <c r="J26" s="89"/>
      <c r="K26" s="89"/>
      <c r="L26" s="90"/>
    </row>
    <row r="27" spans="1:12" x14ac:dyDescent="0.35">
      <c r="A27" s="19"/>
      <c r="B27" s="87"/>
      <c r="C27" s="88"/>
      <c r="D27" s="88"/>
      <c r="E27" s="88"/>
      <c r="F27" s="87"/>
      <c r="G27" s="89"/>
      <c r="H27" s="89"/>
      <c r="I27" s="89"/>
      <c r="J27" s="89"/>
      <c r="K27" s="89"/>
      <c r="L27" s="90"/>
    </row>
    <row r="28" spans="1:12" x14ac:dyDescent="0.35">
      <c r="A28" s="19"/>
      <c r="B28" s="87"/>
      <c r="C28" s="88"/>
      <c r="D28" s="88"/>
      <c r="E28" s="88"/>
      <c r="F28" s="87"/>
      <c r="G28" s="89"/>
      <c r="H28" s="89"/>
      <c r="I28" s="89"/>
      <c r="J28" s="89"/>
      <c r="K28" s="89"/>
      <c r="L28" s="90"/>
    </row>
    <row r="29" spans="1:12" x14ac:dyDescent="0.35">
      <c r="A29" s="19"/>
      <c r="B29" s="87"/>
      <c r="C29" s="88"/>
      <c r="D29" s="88"/>
      <c r="E29" s="88"/>
      <c r="F29" s="87"/>
      <c r="G29" s="89"/>
      <c r="H29" s="89"/>
      <c r="I29" s="89"/>
      <c r="J29" s="89"/>
      <c r="K29" s="89"/>
      <c r="L29" s="90"/>
    </row>
    <row r="30" spans="1:12" x14ac:dyDescent="0.35">
      <c r="A30" s="19"/>
      <c r="B30" s="91"/>
      <c r="C30" s="92"/>
      <c r="D30" s="92"/>
      <c r="E30" s="92"/>
      <c r="F30" s="91"/>
      <c r="G30" s="93"/>
      <c r="H30" s="93"/>
      <c r="I30" s="93"/>
      <c r="J30" s="93"/>
      <c r="K30" s="93"/>
      <c r="L30" s="93"/>
    </row>
    <row r="31" spans="1:12" x14ac:dyDescent="0.35">
      <c r="A31" s="19"/>
      <c r="B31" s="19"/>
      <c r="C31" s="19"/>
      <c r="D31" s="19"/>
      <c r="E31" s="19"/>
      <c r="F31" s="19"/>
      <c r="G31" s="19"/>
      <c r="H31" s="19"/>
      <c r="I31" s="19"/>
      <c r="J31" s="19"/>
      <c r="K31" s="19"/>
      <c r="L31" s="19"/>
    </row>
    <row r="32" spans="1:12" x14ac:dyDescent="0.35">
      <c r="A32" s="19"/>
      <c r="B32" s="19"/>
      <c r="C32" s="167" t="str">
        <f>PlanYear1+2&amp;" Plan Year (Business Activity Adjustments)"</f>
        <v>2026 Plan Year (Business Activity Adjustments)</v>
      </c>
      <c r="D32" s="167"/>
      <c r="E32" s="168"/>
      <c r="F32" s="168"/>
      <c r="G32" s="168"/>
      <c r="H32" s="168"/>
      <c r="I32" s="168"/>
      <c r="J32" s="168"/>
      <c r="K32" s="19"/>
      <c r="L32" s="19"/>
    </row>
    <row r="33" spans="1:12" ht="62" x14ac:dyDescent="0.35">
      <c r="A33" s="19"/>
      <c r="B33" s="86" t="s">
        <v>127</v>
      </c>
      <c r="C33" s="86" t="s">
        <v>128</v>
      </c>
      <c r="D33" s="86" t="s">
        <v>129</v>
      </c>
      <c r="E33" s="86" t="s">
        <v>135</v>
      </c>
      <c r="F33" s="169" t="s">
        <v>130</v>
      </c>
      <c r="G33" s="170"/>
      <c r="H33" s="170"/>
      <c r="I33" s="170"/>
      <c r="J33" s="170"/>
      <c r="K33" s="170"/>
      <c r="L33" s="171"/>
    </row>
    <row r="34" spans="1:12" x14ac:dyDescent="0.35">
      <c r="A34" s="19"/>
      <c r="B34" s="87"/>
      <c r="C34" s="88"/>
      <c r="D34" s="88"/>
      <c r="E34" s="88"/>
      <c r="F34" s="87"/>
      <c r="G34" s="89"/>
      <c r="H34" s="89"/>
      <c r="I34" s="89"/>
      <c r="J34" s="89"/>
      <c r="K34" s="89"/>
      <c r="L34" s="90"/>
    </row>
    <row r="35" spans="1:12" x14ac:dyDescent="0.35">
      <c r="A35" s="19"/>
      <c r="B35" s="87"/>
      <c r="C35" s="88"/>
      <c r="D35" s="88"/>
      <c r="E35" s="88"/>
      <c r="F35" s="87"/>
      <c r="G35" s="89"/>
      <c r="H35" s="89"/>
      <c r="I35" s="89"/>
      <c r="J35" s="89"/>
      <c r="K35" s="89"/>
      <c r="L35" s="90"/>
    </row>
    <row r="36" spans="1:12" x14ac:dyDescent="0.35">
      <c r="A36" s="19"/>
      <c r="B36" s="87"/>
      <c r="C36" s="88"/>
      <c r="D36" s="88"/>
      <c r="E36" s="88"/>
      <c r="F36" s="87"/>
      <c r="G36" s="89"/>
      <c r="H36" s="89"/>
      <c r="I36" s="89"/>
      <c r="J36" s="89"/>
      <c r="K36" s="89"/>
      <c r="L36" s="90"/>
    </row>
    <row r="37" spans="1:12" x14ac:dyDescent="0.35">
      <c r="A37" s="19"/>
      <c r="B37" s="87"/>
      <c r="C37" s="88"/>
      <c r="D37" s="88"/>
      <c r="E37" s="88"/>
      <c r="F37" s="87"/>
      <c r="G37" s="89"/>
      <c r="H37" s="89"/>
      <c r="I37" s="89"/>
      <c r="J37" s="89"/>
      <c r="K37" s="89"/>
      <c r="L37" s="90"/>
    </row>
    <row r="38" spans="1:12" x14ac:dyDescent="0.35">
      <c r="A38" s="19"/>
      <c r="B38" s="87"/>
      <c r="C38" s="88"/>
      <c r="D38" s="88"/>
      <c r="E38" s="88"/>
      <c r="F38" s="87"/>
      <c r="G38" s="89"/>
      <c r="H38" s="89"/>
      <c r="I38" s="89"/>
      <c r="J38" s="89"/>
      <c r="K38" s="89"/>
      <c r="L38" s="90"/>
    </row>
    <row r="39" spans="1:12" x14ac:dyDescent="0.35">
      <c r="A39" s="19"/>
      <c r="B39" s="91"/>
      <c r="C39" s="92"/>
      <c r="D39" s="92"/>
      <c r="E39" s="92"/>
      <c r="F39" s="91"/>
      <c r="G39" s="93"/>
      <c r="H39" s="93"/>
      <c r="I39" s="93"/>
      <c r="J39" s="93"/>
      <c r="K39" s="93"/>
      <c r="L39" s="93"/>
    </row>
    <row r="40" spans="1:12" x14ac:dyDescent="0.35">
      <c r="A40" s="19"/>
      <c r="B40" s="91"/>
      <c r="C40" s="92"/>
      <c r="D40" s="92"/>
      <c r="E40" s="92"/>
      <c r="F40" s="91"/>
      <c r="G40" s="93"/>
      <c r="H40" s="93"/>
      <c r="I40" s="93"/>
      <c r="J40" s="93"/>
      <c r="K40" s="93"/>
      <c r="L40" s="93"/>
    </row>
    <row r="41" spans="1:12" x14ac:dyDescent="0.35">
      <c r="A41" s="19"/>
      <c r="B41" s="19"/>
      <c r="C41" s="167" t="str">
        <f>PlanYear1+3&amp;" Plan Year (Business Activity Adjustments)"</f>
        <v>2027 Plan Year (Business Activity Adjustments)</v>
      </c>
      <c r="D41" s="167"/>
      <c r="E41" s="168"/>
      <c r="F41" s="168"/>
      <c r="G41" s="168"/>
      <c r="H41" s="168"/>
      <c r="I41" s="168"/>
      <c r="J41" s="168"/>
      <c r="K41" s="19"/>
      <c r="L41" s="19"/>
    </row>
    <row r="42" spans="1:12" ht="62" x14ac:dyDescent="0.35">
      <c r="A42" s="19"/>
      <c r="B42" s="86" t="s">
        <v>127</v>
      </c>
      <c r="C42" s="86" t="s">
        <v>128</v>
      </c>
      <c r="D42" s="86" t="s">
        <v>129</v>
      </c>
      <c r="E42" s="86" t="s">
        <v>135</v>
      </c>
      <c r="F42" s="169" t="s">
        <v>130</v>
      </c>
      <c r="G42" s="170"/>
      <c r="H42" s="170"/>
      <c r="I42" s="170"/>
      <c r="J42" s="170"/>
      <c r="K42" s="170"/>
      <c r="L42" s="171"/>
    </row>
    <row r="43" spans="1:12" x14ac:dyDescent="0.35">
      <c r="A43" s="19"/>
      <c r="B43" s="87"/>
      <c r="C43" s="88"/>
      <c r="D43" s="88"/>
      <c r="E43" s="88"/>
      <c r="F43" s="87"/>
      <c r="G43" s="89"/>
      <c r="H43" s="89"/>
      <c r="I43" s="89"/>
      <c r="J43" s="89"/>
      <c r="K43" s="89"/>
      <c r="L43" s="90"/>
    </row>
    <row r="44" spans="1:12" x14ac:dyDescent="0.35">
      <c r="A44" s="19"/>
      <c r="B44" s="87"/>
      <c r="C44" s="88"/>
      <c r="D44" s="88"/>
      <c r="E44" s="88"/>
      <c r="F44" s="87"/>
      <c r="G44" s="89"/>
      <c r="H44" s="89"/>
      <c r="I44" s="89"/>
      <c r="J44" s="89"/>
      <c r="K44" s="89"/>
      <c r="L44" s="90"/>
    </row>
    <row r="45" spans="1:12" x14ac:dyDescent="0.35">
      <c r="A45" s="19"/>
      <c r="B45" s="87"/>
      <c r="C45" s="88"/>
      <c r="D45" s="88"/>
      <c r="E45" s="88"/>
      <c r="F45" s="87"/>
      <c r="G45" s="89"/>
      <c r="H45" s="89"/>
      <c r="I45" s="89"/>
      <c r="J45" s="89"/>
      <c r="K45" s="89"/>
      <c r="L45" s="90"/>
    </row>
    <row r="46" spans="1:12" x14ac:dyDescent="0.35">
      <c r="A46" s="19"/>
      <c r="B46" s="87"/>
      <c r="C46" s="88"/>
      <c r="D46" s="88"/>
      <c r="E46" s="88"/>
      <c r="F46" s="87"/>
      <c r="G46" s="89"/>
      <c r="H46" s="89"/>
      <c r="I46" s="89"/>
      <c r="J46" s="89"/>
      <c r="K46" s="89"/>
      <c r="L46" s="90"/>
    </row>
    <row r="47" spans="1:12" x14ac:dyDescent="0.35">
      <c r="A47" s="19"/>
      <c r="B47" s="87"/>
      <c r="C47" s="88"/>
      <c r="D47" s="88"/>
      <c r="E47" s="88"/>
      <c r="F47" s="87"/>
      <c r="G47" s="89"/>
      <c r="H47" s="89"/>
      <c r="I47" s="89"/>
      <c r="J47" s="89"/>
      <c r="K47" s="89"/>
      <c r="L47" s="90"/>
    </row>
    <row r="48" spans="1:12" x14ac:dyDescent="0.35">
      <c r="A48" s="19"/>
      <c r="B48" s="91"/>
      <c r="C48" s="92"/>
      <c r="D48" s="92"/>
      <c r="E48" s="92"/>
      <c r="F48" s="91"/>
      <c r="G48" s="93"/>
      <c r="H48" s="93"/>
      <c r="I48" s="93"/>
      <c r="J48" s="93"/>
      <c r="K48" s="93"/>
      <c r="L48" s="93"/>
    </row>
    <row r="49" spans="1:12" x14ac:dyDescent="0.35">
      <c r="A49" s="19"/>
      <c r="B49" s="91"/>
      <c r="C49" s="92"/>
      <c r="D49" s="92"/>
      <c r="E49" s="92"/>
      <c r="F49" s="91"/>
      <c r="G49" s="93"/>
      <c r="H49" s="93"/>
      <c r="I49" s="93"/>
      <c r="J49" s="93"/>
      <c r="K49" s="93"/>
      <c r="L49" s="93"/>
    </row>
    <row r="50" spans="1:12" x14ac:dyDescent="0.35">
      <c r="A50" s="19"/>
      <c r="B50" s="91"/>
      <c r="C50" s="92"/>
      <c r="D50" s="92"/>
      <c r="E50" s="92"/>
      <c r="F50" s="91"/>
      <c r="G50" s="93"/>
      <c r="H50" s="93"/>
      <c r="I50" s="93"/>
      <c r="J50" s="93"/>
      <c r="K50" s="93"/>
      <c r="L50" s="93"/>
    </row>
    <row r="51" spans="1:12" x14ac:dyDescent="0.35">
      <c r="A51" s="19"/>
      <c r="B51" s="20" t="s">
        <v>136</v>
      </c>
      <c r="C51" s="19"/>
      <c r="D51" s="19"/>
      <c r="E51" s="19"/>
      <c r="F51" s="19"/>
      <c r="G51" s="19"/>
      <c r="H51" s="19"/>
      <c r="I51" s="19"/>
      <c r="J51" s="19"/>
      <c r="K51" s="19"/>
      <c r="L51" s="19"/>
    </row>
    <row r="52" spans="1:12" x14ac:dyDescent="0.35">
      <c r="A52" s="19"/>
      <c r="B52" s="85" t="s">
        <v>131</v>
      </c>
      <c r="C52" s="19"/>
      <c r="D52" s="19"/>
      <c r="E52" s="19"/>
      <c r="F52" s="19"/>
      <c r="G52" s="19"/>
      <c r="H52" s="19"/>
      <c r="I52" s="19"/>
      <c r="J52" s="19"/>
      <c r="K52" s="19"/>
      <c r="L52" s="19"/>
    </row>
    <row r="53" spans="1:12" ht="16" thickBot="1" x14ac:dyDescent="0.4">
      <c r="A53" s="19"/>
      <c r="B53" s="85" t="s">
        <v>132</v>
      </c>
      <c r="C53" s="19"/>
      <c r="D53" s="19"/>
      <c r="E53" s="19"/>
      <c r="F53" s="19"/>
      <c r="G53" s="19"/>
      <c r="H53" s="19"/>
      <c r="I53" s="19"/>
      <c r="J53" s="19"/>
      <c r="K53" s="19"/>
      <c r="L53" s="19"/>
    </row>
    <row r="54" spans="1:12" ht="16" thickBot="1" x14ac:dyDescent="0.4">
      <c r="A54" s="19"/>
      <c r="B54" s="166" t="s">
        <v>133</v>
      </c>
      <c r="C54" s="94">
        <f>Baseline_year</f>
        <v>2022</v>
      </c>
      <c r="D54" s="19"/>
      <c r="E54" s="19"/>
      <c r="F54" s="19"/>
      <c r="G54" s="19"/>
      <c r="H54" s="19"/>
      <c r="I54" s="19"/>
      <c r="J54" s="19"/>
      <c r="K54" s="19"/>
      <c r="L54" s="19"/>
    </row>
    <row r="55" spans="1:12" x14ac:dyDescent="0.35">
      <c r="B55" s="166"/>
    </row>
  </sheetData>
  <mergeCells count="13">
    <mergeCell ref="F15:L15"/>
    <mergeCell ref="G2:L2"/>
    <mergeCell ref="G3:L3"/>
    <mergeCell ref="B5:L5"/>
    <mergeCell ref="B12:L12"/>
    <mergeCell ref="C14:J14"/>
    <mergeCell ref="B54:B55"/>
    <mergeCell ref="C23:J23"/>
    <mergeCell ref="F24:L24"/>
    <mergeCell ref="C32:J32"/>
    <mergeCell ref="F33:L33"/>
    <mergeCell ref="C41:J41"/>
    <mergeCell ref="F42:L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Instructions</vt:lpstr>
      <vt:lpstr>Application</vt:lpstr>
      <vt:lpstr>Company Summary</vt:lpstr>
      <vt:lpstr>Site Detail</vt:lpstr>
      <vt:lpstr>Future Plan Outline</vt:lpstr>
      <vt:lpstr>Past Implementations</vt:lpstr>
      <vt:lpstr>Activity Adjustments</vt:lpstr>
      <vt:lpstr>Baseline_year</vt:lpstr>
      <vt:lpstr>FilingYear</vt:lpstr>
      <vt:lpstr>PerfStandard</vt:lpstr>
      <vt:lpstr>PlanYear1</vt:lpstr>
      <vt:lpstr>Instructions!Print_Area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 Spadoni</dc:creator>
  <cp:lastModifiedBy>Christopher Spadoni</cp:lastModifiedBy>
  <dcterms:created xsi:type="dcterms:W3CDTF">2026-08-18T13:31:23Z</dcterms:created>
  <dcterms:modified xsi:type="dcterms:W3CDTF">2026-08-21T16:34:42Z</dcterms:modified>
</cp:coreProperties>
</file>