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pstor-01\Local_Programs\Employee\Megan Brooks\"/>
    </mc:Choice>
  </mc:AlternateContent>
  <xr:revisionPtr revIDLastSave="0" documentId="8_{51A6A0BC-E9A4-4868-B747-3A63CF505B01}" xr6:coauthVersionLast="47" xr6:coauthVersionMax="47" xr10:uidLastSave="{00000000-0000-0000-0000-000000000000}"/>
  <bookViews>
    <workbookView xWindow="31620" yWindow="2430" windowWidth="18465" windowHeight="10845" activeTab="1" xr2:uid="{00000000-000D-0000-FFFF-FFFF00000000}"/>
  </bookViews>
  <sheets>
    <sheet name="Sheet1" sheetId="9" r:id="rId1"/>
    <sheet name="Invoice" sheetId="1" r:id="rId2"/>
    <sheet name="Exhibit 1 - Salaries" sheetId="3" r:id="rId3"/>
    <sheet name="Exhibit 2 - Expenses" sheetId="6" r:id="rId4"/>
    <sheet name="Exhibit 2 Details Expenses" sheetId="16" r:id="rId5"/>
    <sheet name="Exhibit 3 - % Complete" sheetId="7" r:id="rId6"/>
    <sheet name="Exhibit 1b - Salaries II " sheetId="10" r:id="rId7"/>
    <sheet name="Exhibit 2b - Expenses II" sheetId="14" r:id="rId8"/>
    <sheet name="Exhibit 2b - Details Expenses" sheetId="13" r:id="rId9"/>
    <sheet name="Sheet2" sheetId="17" r:id="rId10"/>
    <sheet name="Table1" sheetId="18" r:id="rId11"/>
  </sheets>
  <definedNames>
    <definedName name="_xlnm.Print_Area" localSheetId="2">'Exhibit 1 - Salaries'!$A$1:$F$45</definedName>
    <definedName name="_xlnm.Print_Area" localSheetId="3">'Exhibit 2 - Expenses'!$A$1:$F$50</definedName>
    <definedName name="_xlnm.Print_Area" localSheetId="4">'Exhibit 2 Details Expenses'!$A$1:$F$54</definedName>
    <definedName name="_xlnm.Print_Area" localSheetId="8">'Exhibit 2b - Details Expenses'!$A$1:$E$54</definedName>
    <definedName name="_xlnm.Print_Area" localSheetId="5">'Exhibit 3 - % Complete'!$A$1:$F$59</definedName>
    <definedName name="_xlnm.Print_Area" localSheetId="1">Invoice!$A$1:$H$64</definedName>
    <definedName name="_xlnm.Print_Titles" localSheetId="2">'Exhibit 1 - Salaries'!$A$2:$IV$4</definedName>
    <definedName name="_xlnm.Print_Titles" localSheetId="6">'Exhibit 1b - Salaries II '!$A$2:$IV$4</definedName>
    <definedName name="_xlnm.Print_Titles" localSheetId="3">'Exhibit 2 - Expenses'!$A$1:$IV$3</definedName>
    <definedName name="_xlnm.Print_Titles" localSheetId="7">'Exhibit 2b - Expenses II'!$A$1:$IV$3</definedName>
    <definedName name="Table1">Table1!$A$1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A8" i="3" l="1"/>
  <c r="A5" i="16"/>
  <c r="A5" i="6"/>
  <c r="H1" i="1" l="1"/>
  <c r="F14" i="3"/>
  <c r="F15" i="3"/>
  <c r="F16" i="3"/>
  <c r="F17" i="3"/>
  <c r="F18" i="3"/>
  <c r="F19" i="3"/>
  <c r="F20" i="3"/>
  <c r="F21" i="3"/>
  <c r="F22" i="3"/>
  <c r="F23" i="3"/>
  <c r="F24" i="3"/>
  <c r="F25" i="3"/>
  <c r="F26" i="3"/>
  <c r="F27" i="3"/>
  <c r="F28" i="3"/>
  <c r="F29" i="3"/>
  <c r="F30" i="3"/>
  <c r="F31" i="3"/>
  <c r="F32" i="3"/>
  <c r="F33" i="3"/>
  <c r="F13" i="3"/>
  <c r="F14" i="10"/>
  <c r="F15" i="10"/>
  <c r="F16" i="10"/>
  <c r="F17" i="10"/>
  <c r="F18" i="10"/>
  <c r="F19" i="10"/>
  <c r="F20" i="10"/>
  <c r="F21" i="10"/>
  <c r="F22" i="10"/>
  <c r="F23" i="10"/>
  <c r="F24" i="10"/>
  <c r="F13" i="10"/>
  <c r="D37" i="3" l="1"/>
  <c r="C47" i="14" l="1"/>
  <c r="C50" i="14" s="1"/>
  <c r="C19" i="14"/>
  <c r="F46" i="1" l="1"/>
  <c r="B6" i="6" l="1"/>
  <c r="B6" i="16" s="1"/>
  <c r="B6" i="7" s="1"/>
  <c r="C39" i="7" l="1"/>
  <c r="C35" i="7"/>
  <c r="E25" i="7"/>
  <c r="E54" i="16"/>
  <c r="D45" i="14"/>
  <c r="E45" i="14" s="1"/>
  <c r="D44" i="14"/>
  <c r="E44" i="14" s="1"/>
  <c r="D43" i="14"/>
  <c r="E43" i="14" s="1"/>
  <c r="D42" i="14"/>
  <c r="E42" i="14" s="1"/>
  <c r="D41" i="14"/>
  <c r="E41" i="14" s="1"/>
  <c r="D40" i="14"/>
  <c r="E40" i="14" s="1"/>
  <c r="D39" i="14"/>
  <c r="E39" i="14" s="1"/>
  <c r="D38" i="14"/>
  <c r="E38" i="14" s="1"/>
  <c r="D37" i="14"/>
  <c r="E37" i="14" s="1"/>
  <c r="D36" i="14"/>
  <c r="E36" i="14" s="1"/>
  <c r="D35" i="14"/>
  <c r="E35" i="14" s="1"/>
  <c r="D34" i="14"/>
  <c r="E34" i="14" s="1"/>
  <c r="D33" i="14"/>
  <c r="E33" i="14" s="1"/>
  <c r="D32" i="14"/>
  <c r="E32" i="14" s="1"/>
  <c r="D31" i="14"/>
  <c r="E31" i="14" s="1"/>
  <c r="D30" i="14"/>
  <c r="E30" i="14" s="1"/>
  <c r="D29" i="14"/>
  <c r="E29" i="14" s="1"/>
  <c r="F19" i="14"/>
  <c r="D17" i="14"/>
  <c r="E17" i="14" s="1"/>
  <c r="D16" i="14"/>
  <c r="E16" i="14" s="1"/>
  <c r="D15" i="14"/>
  <c r="E15" i="14" s="1"/>
  <c r="D14" i="14"/>
  <c r="E14" i="14" s="1"/>
  <c r="D13" i="14"/>
  <c r="E14" i="7"/>
  <c r="E15" i="7"/>
  <c r="E16" i="7"/>
  <c r="E17" i="7"/>
  <c r="E18" i="7"/>
  <c r="E19" i="7"/>
  <c r="E20" i="7"/>
  <c r="E21" i="7"/>
  <c r="E22" i="7"/>
  <c r="E23" i="7"/>
  <c r="E24" i="7"/>
  <c r="E26" i="7"/>
  <c r="E27" i="7"/>
  <c r="E28" i="7"/>
  <c r="E29" i="7"/>
  <c r="E11" i="7"/>
  <c r="E12" i="7"/>
  <c r="E38" i="7"/>
  <c r="E37" i="7"/>
  <c r="E39" i="7" s="1"/>
  <c r="E34" i="7"/>
  <c r="E33" i="7"/>
  <c r="E32" i="7"/>
  <c r="E31" i="7"/>
  <c r="E30" i="7"/>
  <c r="E13" i="7"/>
  <c r="E54" i="13"/>
  <c r="C47" i="6"/>
  <c r="D29" i="6"/>
  <c r="D40" i="6"/>
  <c r="E40" i="6" s="1"/>
  <c r="D39" i="6"/>
  <c r="E39" i="6" s="1"/>
  <c r="D38" i="6"/>
  <c r="E38" i="6" s="1"/>
  <c r="D37" i="6"/>
  <c r="E37" i="6" s="1"/>
  <c r="D36" i="6"/>
  <c r="E36" i="6" s="1"/>
  <c r="D35" i="6"/>
  <c r="E35" i="6" s="1"/>
  <c r="D34" i="6"/>
  <c r="E34" i="6" s="1"/>
  <c r="D33" i="6"/>
  <c r="E33" i="6" s="1"/>
  <c r="D32" i="6"/>
  <c r="E32" i="6" s="1"/>
  <c r="D31" i="6"/>
  <c r="E31" i="6"/>
  <c r="D41" i="6"/>
  <c r="E41" i="6" s="1"/>
  <c r="D42" i="6"/>
  <c r="E42" i="6" s="1"/>
  <c r="D43" i="6"/>
  <c r="E43" i="6" s="1"/>
  <c r="D44" i="6"/>
  <c r="E44" i="6" s="1"/>
  <c r="D45" i="6"/>
  <c r="E45" i="6" s="1"/>
  <c r="D30" i="6"/>
  <c r="E30" i="6" s="1"/>
  <c r="F19" i="6"/>
  <c r="C19" i="6"/>
  <c r="D17" i="6"/>
  <c r="E17" i="6" s="1"/>
  <c r="D16" i="6"/>
  <c r="E16" i="6"/>
  <c r="D15" i="6"/>
  <c r="E15" i="6" s="1"/>
  <c r="D14" i="6"/>
  <c r="E14" i="6" s="1"/>
  <c r="D13" i="6"/>
  <c r="E13" i="6" s="1"/>
  <c r="H46" i="1"/>
  <c r="D27" i="10"/>
  <c r="B9" i="10"/>
  <c r="B6" i="14" s="1"/>
  <c r="B6" i="13" s="1"/>
  <c r="A8" i="10"/>
  <c r="A5" i="14" s="1"/>
  <c r="A5" i="13" s="1"/>
  <c r="A6" i="10"/>
  <c r="F4" i="14" s="1"/>
  <c r="E4" i="13" s="1"/>
  <c r="A5" i="10"/>
  <c r="A4" i="14" s="1"/>
  <c r="A4" i="13" s="1"/>
  <c r="D33" i="1"/>
  <c r="D34" i="1"/>
  <c r="F37" i="3"/>
  <c r="G30" i="1"/>
  <c r="G40" i="1" s="1"/>
  <c r="H42" i="1" s="1"/>
  <c r="F29" i="1"/>
  <c r="H29" i="1" s="1"/>
  <c r="B9" i="3"/>
  <c r="A6" i="3"/>
  <c r="E4" i="6" s="1"/>
  <c r="E4" i="16" s="1"/>
  <c r="A5" i="7" s="1"/>
  <c r="A5" i="3"/>
  <c r="A4" i="6" s="1"/>
  <c r="A4" i="16" s="1"/>
  <c r="A4" i="7" s="1"/>
  <c r="F33" i="1" l="1"/>
  <c r="H34" i="1" s="1"/>
  <c r="E13" i="14"/>
  <c r="D19" i="14"/>
  <c r="F28" i="1"/>
  <c r="H28" i="1" s="1"/>
  <c r="F27" i="1"/>
  <c r="H27" i="1" s="1"/>
  <c r="C50" i="6"/>
  <c r="F27" i="10"/>
  <c r="D47" i="6"/>
  <c r="D19" i="6"/>
  <c r="E35" i="7"/>
  <c r="E40" i="7" s="1"/>
  <c r="B34" i="1" s="1"/>
  <c r="E19" i="6"/>
  <c r="D47" i="14"/>
  <c r="D50" i="14" s="1"/>
  <c r="C40" i="7"/>
  <c r="E19" i="14"/>
  <c r="F26" i="1"/>
  <c r="E47" i="14"/>
  <c r="E29" i="6"/>
  <c r="E47" i="6" s="1"/>
  <c r="E50" i="6" s="1"/>
  <c r="E50" i="14" l="1"/>
  <c r="D50" i="6"/>
  <c r="F30" i="1"/>
  <c r="F39" i="1" s="1"/>
  <c r="H26" i="1"/>
  <c r="H30" i="1" s="1"/>
  <c r="H40" i="1" s="1"/>
  <c r="H43" i="1" s="1"/>
  <c r="I43" i="1" l="1"/>
  <c r="E29" i="10" l="1"/>
  <c r="F29" i="10" s="1"/>
  <c r="F31" i="10" s="1"/>
  <c r="F45" i="1" s="1"/>
  <c r="H45" i="1" l="1"/>
  <c r="F47" i="1"/>
  <c r="H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Mayhan, Brandi A.</author>
    <author>mcraf</author>
  </authors>
  <commentList>
    <comment ref="F9" authorId="0" shapeId="0" xr:uid="{845F4605-54E6-47A4-85CE-5A6E6272023F}">
      <text>
        <r>
          <rPr>
            <b/>
            <sz val="9"/>
            <color indexed="81"/>
            <rFont val="Tahoma"/>
            <family val="2"/>
          </rPr>
          <t>Mayhan, Brandi A.:</t>
        </r>
        <r>
          <rPr>
            <sz val="9"/>
            <color indexed="81"/>
            <rFont val="Tahoma"/>
            <family val="2"/>
          </rPr>
          <t xml:space="preserve">
Consultant Job #</t>
        </r>
      </text>
    </comment>
    <comment ref="G24" authorId="1" shapeId="0" xr:uid="{00000000-0006-0000-0100-000001000000}">
      <text>
        <r>
          <rPr>
            <b/>
            <sz val="8"/>
            <color indexed="81"/>
            <rFont val="Tahoma"/>
            <family val="2"/>
          </rPr>
          <t>CC:</t>
        </r>
        <r>
          <rPr>
            <sz val="8"/>
            <color indexed="81"/>
            <rFont val="Tahoma"/>
            <family val="2"/>
          </rPr>
          <t xml:space="preserve">
Copy "Project to Date" column from previous invoice.</t>
        </r>
      </text>
    </comment>
  </commentList>
</comments>
</file>

<file path=xl/sharedStrings.xml><?xml version="1.0" encoding="utf-8"?>
<sst xmlns="http://schemas.openxmlformats.org/spreadsheetml/2006/main" count="366" uniqueCount="192">
  <si>
    <t>Contract Upper Limit</t>
  </si>
  <si>
    <t>Upper Limit Title I</t>
  </si>
  <si>
    <t>Fixed Fee</t>
  </si>
  <si>
    <t>Upper Limit Title II</t>
  </si>
  <si>
    <t>Salaries (See Exhibit 1)</t>
  </si>
  <si>
    <t>Allowable Expenses (See Exhibit 2)</t>
  </si>
  <si>
    <t>Fees:</t>
  </si>
  <si>
    <t>Subtotal</t>
  </si>
  <si>
    <t xml:space="preserve">Current  - </t>
  </si>
  <si>
    <t xml:space="preserve">x </t>
  </si>
  <si>
    <t xml:space="preserve">To Date  - </t>
  </si>
  <si>
    <t>GRAND TOTAL EARNED TO DATE:</t>
  </si>
  <si>
    <t>LESS PREVIOUS STATEMENTS:</t>
  </si>
  <si>
    <t>AMOUNT DUE:</t>
  </si>
  <si>
    <t>EMPLOYEE NUMBER</t>
  </si>
  <si>
    <t>NAME</t>
  </si>
  <si>
    <t>WORK CLASSIFICATION</t>
  </si>
  <si>
    <t>HOURS</t>
  </si>
  <si>
    <t>DIRECT RATE</t>
  </si>
  <si>
    <t>AMOUNT</t>
  </si>
  <si>
    <t>EXHIBIT 2 - EXPENSES</t>
  </si>
  <si>
    <t>Mileage</t>
  </si>
  <si>
    <t>ITEM</t>
  </si>
  <si>
    <t>EXHIBIT 1 - SALARIES</t>
  </si>
  <si>
    <t>Professional Services for the Period</t>
  </si>
  <si>
    <t>Original Contract</t>
  </si>
  <si>
    <t>Amount:</t>
  </si>
  <si>
    <t xml:space="preserve">Current </t>
  </si>
  <si>
    <t>Previous</t>
  </si>
  <si>
    <t>Invoice:</t>
  </si>
  <si>
    <t>Project</t>
  </si>
  <si>
    <t>to Date:</t>
  </si>
  <si>
    <t>Project Manager</t>
  </si>
  <si>
    <t>Title I Services</t>
  </si>
  <si>
    <t>For the Period:</t>
  </si>
  <si>
    <t>EXHIBIT 3 - % COMPLETE</t>
  </si>
  <si>
    <t>SUBCONSULTANTS:</t>
  </si>
  <si>
    <t>Revised Contract</t>
  </si>
  <si>
    <t xml:space="preserve">         P.O. Box 2261</t>
  </si>
  <si>
    <t xml:space="preserve">         Little Rock, AR 72203</t>
  </si>
  <si>
    <t>xxxx</t>
  </si>
  <si>
    <r>
      <t>1.</t>
    </r>
    <r>
      <rPr>
        <sz val="7"/>
        <rFont val="Times New Roman"/>
        <family val="1"/>
      </rPr>
      <t xml:space="preserve">     </t>
    </r>
    <r>
      <rPr>
        <sz val="12"/>
        <rFont val="Times New Roman"/>
        <family val="1"/>
      </rPr>
      <t>A copy of the invoice and all attachments must accompany the original invoice and attachments.</t>
    </r>
  </si>
  <si>
    <t>Post Office Box 2261</t>
  </si>
  <si>
    <t>Little Rock, AR  72203</t>
  </si>
  <si>
    <r>
      <t>3.</t>
    </r>
    <r>
      <rPr>
        <sz val="7"/>
        <rFont val="Times New Roman"/>
        <family val="1"/>
      </rPr>
      <t xml:space="preserve">     </t>
    </r>
    <r>
      <rPr>
        <sz val="12"/>
        <rFont val="Times New Roman"/>
        <family val="1"/>
      </rPr>
      <t>As shown in the example, the invoice must clearly show the following information:</t>
    </r>
  </si>
  <si>
    <r>
      <t>A.</t>
    </r>
    <r>
      <rPr>
        <sz val="7"/>
        <rFont val="Times New Roman"/>
        <family val="1"/>
      </rPr>
      <t xml:space="preserve">    </t>
    </r>
    <r>
      <rPr>
        <sz val="12"/>
        <rFont val="Times New Roman"/>
        <family val="1"/>
      </rPr>
      <t>Name and remittance address of the firm requesting payment.</t>
    </r>
  </si>
  <si>
    <r>
      <t>B.</t>
    </r>
    <r>
      <rPr>
        <sz val="7"/>
        <rFont val="Times New Roman"/>
        <family val="1"/>
      </rPr>
      <t xml:space="preserve">     </t>
    </r>
    <r>
      <rPr>
        <sz val="12"/>
        <rFont val="Times New Roman"/>
        <family val="1"/>
      </rPr>
      <t>Statement number.</t>
    </r>
  </si>
  <si>
    <r>
      <t>C.</t>
    </r>
    <r>
      <rPr>
        <sz val="7"/>
        <rFont val="Times New Roman"/>
        <family val="1"/>
      </rPr>
      <t xml:space="preserve">    </t>
    </r>
    <r>
      <rPr>
        <sz val="12"/>
        <rFont val="Times New Roman"/>
        <family val="1"/>
      </rPr>
      <t>Date of the Invoice.</t>
    </r>
  </si>
  <si>
    <r>
      <t>D.</t>
    </r>
    <r>
      <rPr>
        <sz val="7"/>
        <rFont val="Times New Roman"/>
        <family val="1"/>
      </rPr>
      <t xml:space="preserve">    </t>
    </r>
    <r>
      <rPr>
        <sz val="12"/>
        <rFont val="Times New Roman"/>
        <family val="1"/>
      </rPr>
      <t>Period covered by the Invoice.</t>
    </r>
  </si>
  <si>
    <t xml:space="preserve">       Other (Federal or State agency, municipality, county or non-profit)</t>
  </si>
  <si>
    <r>
      <t>4.</t>
    </r>
    <r>
      <rPr>
        <sz val="7"/>
        <rFont val="Times New Roman"/>
        <family val="1"/>
      </rPr>
      <t xml:space="preserve">     </t>
    </r>
    <r>
      <rPr>
        <sz val="12"/>
        <rFont val="Times New Roman"/>
        <family val="1"/>
      </rPr>
      <t xml:space="preserve">Total Preliminary and Construction Engineering costs must be separated, and the final billing for both Title I and II must be clearly marked as </t>
    </r>
    <r>
      <rPr>
        <b/>
        <sz val="12"/>
        <rFont val="Times New Roman"/>
        <family val="1"/>
      </rPr>
      <t>“</t>
    </r>
    <r>
      <rPr>
        <b/>
        <sz val="14"/>
        <rFont val="Times New Roman"/>
        <family val="1"/>
      </rPr>
      <t>Final”</t>
    </r>
    <r>
      <rPr>
        <sz val="12"/>
        <rFont val="Times New Roman"/>
        <family val="1"/>
      </rPr>
      <t>.</t>
    </r>
  </si>
  <si>
    <r>
      <t>5.</t>
    </r>
    <r>
      <rPr>
        <sz val="7"/>
        <rFont val="Times New Roman"/>
        <family val="1"/>
      </rPr>
      <t xml:space="preserve">     </t>
    </r>
    <r>
      <rPr>
        <sz val="12"/>
        <rFont val="Times New Roman"/>
        <family val="1"/>
      </rPr>
      <t>For Preliminary Engineering (Title I), and Construction Engineering (Title II), the invoice must show total current period, the previous invoice, and the project to date costs for all categories and applicable fees as shown in the attached example.</t>
    </r>
  </si>
  <si>
    <r>
      <t>6.</t>
    </r>
    <r>
      <rPr>
        <sz val="7"/>
        <rFont val="Times New Roman"/>
        <family val="1"/>
      </rPr>
      <t xml:space="preserve">     </t>
    </r>
    <r>
      <rPr>
        <sz val="12"/>
        <rFont val="Times New Roman"/>
        <family val="1"/>
      </rPr>
      <t>To get Current Invoice for Fees take % of Job complete (Exhibit 3) minus previous invoice percentage and then multiply that times  the Fixed Fee of Contract.</t>
    </r>
  </si>
  <si>
    <r>
      <t>7.</t>
    </r>
    <r>
      <rPr>
        <sz val="7"/>
        <rFont val="Times New Roman"/>
        <family val="1"/>
      </rPr>
      <t xml:space="preserve">     </t>
    </r>
    <r>
      <rPr>
        <sz val="12"/>
        <rFont val="Times New Roman"/>
        <family val="1"/>
      </rPr>
      <t>The invoice must include a certification by appropriate company personnel that the amounts are correct and payment has not been received.</t>
    </r>
  </si>
  <si>
    <t>An invoice containing information shown in the attached example must be submitted in a timely manner but not more often than once per month.</t>
  </si>
  <si>
    <t>TOTAL LABOR</t>
  </si>
  <si>
    <t>Title II Multiplier</t>
  </si>
  <si>
    <t>Total Title II Salaries:</t>
  </si>
  <si>
    <t> Billing Procedures for Engineering Services</t>
  </si>
  <si>
    <t>Under a Cost Plus Fixed Fee Agreement</t>
  </si>
  <si>
    <t>Title II</t>
  </si>
  <si>
    <r>
      <t>9.</t>
    </r>
    <r>
      <rPr>
        <sz val="7"/>
        <rFont val="Times New Roman"/>
        <family val="1"/>
      </rPr>
      <t xml:space="preserve">     </t>
    </r>
    <r>
      <rPr>
        <sz val="12"/>
        <rFont val="Times New Roman"/>
        <family val="1"/>
      </rPr>
      <t>All of the above procedures apply to sub-consultants that are under a “Cost plus fixed fee”  or "lump-sum" contract with the prime contractor, and invoices submitted by these sub-consultants must be included as an attachment to the prime contractor’s invoice.</t>
    </r>
  </si>
  <si>
    <t>Joe Smith, P.E.</t>
  </si>
  <si>
    <t>Printing/Photography</t>
  </si>
  <si>
    <t>In House Reproduction</t>
  </si>
  <si>
    <t>Postage</t>
  </si>
  <si>
    <t>Courier/Delivery</t>
  </si>
  <si>
    <t>Meals - Breakfast</t>
  </si>
  <si>
    <t>Meals - Lunch</t>
  </si>
  <si>
    <t>Meals - Dinner</t>
  </si>
  <si>
    <t>Hotel/Lodging</t>
  </si>
  <si>
    <t>Flight</t>
  </si>
  <si>
    <t>Car Rental</t>
  </si>
  <si>
    <t>Gas</t>
  </si>
  <si>
    <t>Misc. Transportation</t>
  </si>
  <si>
    <t>Software</t>
  </si>
  <si>
    <t>Supplies</t>
  </si>
  <si>
    <t>Survey Equipment</t>
  </si>
  <si>
    <t>Contract Labor</t>
  </si>
  <si>
    <t>Title Work</t>
  </si>
  <si>
    <t>Other</t>
  </si>
  <si>
    <t>Meals</t>
  </si>
  <si>
    <t>Airline Flight</t>
  </si>
  <si>
    <t>Fuel</t>
  </si>
  <si>
    <t>For the Period</t>
  </si>
  <si>
    <t>Current</t>
  </si>
  <si>
    <t>Contract</t>
  </si>
  <si>
    <t>Amount</t>
  </si>
  <si>
    <t>Invoices</t>
  </si>
  <si>
    <t>To Date</t>
  </si>
  <si>
    <t>SUBTOTAL:</t>
  </si>
  <si>
    <t>DIRECT PROJECT EXPENSES:</t>
  </si>
  <si>
    <t>(Use DETAIL FOR EXHIBIT II TAB)</t>
  </si>
  <si>
    <t>PROJECT EXPENSE TOTAL:</t>
  </si>
  <si>
    <t>`</t>
  </si>
  <si>
    <t>VENDOR INVOICES</t>
  </si>
  <si>
    <t>Vendor Name</t>
  </si>
  <si>
    <t>Date/Date Range</t>
  </si>
  <si>
    <t>Invoice Number if Applicable</t>
  </si>
  <si>
    <t>Type</t>
  </si>
  <si>
    <t>EMPLOYEE EXPENSES</t>
  </si>
  <si>
    <t>Employee Name</t>
  </si>
  <si>
    <t>Notes If Applicable</t>
  </si>
  <si>
    <t>IN HOUSE CHARGES</t>
  </si>
  <si>
    <t>Details</t>
  </si>
  <si>
    <t>END</t>
  </si>
  <si>
    <t>Total</t>
  </si>
  <si>
    <t>% of Job</t>
  </si>
  <si>
    <t>% Complete</t>
  </si>
  <si>
    <t>% of Job Complete</t>
  </si>
  <si>
    <t>SUBCONSULTANTS</t>
  </si>
  <si>
    <t>PROJECT TOTAL</t>
  </si>
  <si>
    <t>WORK LOG</t>
  </si>
  <si>
    <t>PROJECT MANAGEMENT</t>
  </si>
  <si>
    <t>INTERCHANGE JUSTIFICATION REPORT</t>
  </si>
  <si>
    <t>TRAFFIC DESIGN &amp; PLANS</t>
  </si>
  <si>
    <t>ROADWAY DESIGN &amp; PLANS</t>
  </si>
  <si>
    <t>ROW DESIGN &amp; PLANS</t>
  </si>
  <si>
    <t>BRIDGE DESIGN &amp; PLANS</t>
  </si>
  <si>
    <t>GEOTECHNICAL</t>
  </si>
  <si>
    <t>CONTROL, DESIGN, LAND SURVEYS</t>
  </si>
  <si>
    <t>PARCEL SURVEY</t>
  </si>
  <si>
    <t>DESIGN SURVEY</t>
  </si>
  <si>
    <t>MONUMENTING SURVEY</t>
  </si>
  <si>
    <t>Design Criteria</t>
  </si>
  <si>
    <t>30% Design Phase</t>
  </si>
  <si>
    <t>60% Design Phase</t>
  </si>
  <si>
    <t>90% Design Phase</t>
  </si>
  <si>
    <t>100% Design Phase</t>
  </si>
  <si>
    <t>Stage 1 - 60% Strip Map</t>
  </si>
  <si>
    <t>Stage 4 - 90% Plans</t>
  </si>
  <si>
    <t>Stage 5 - Final Plans</t>
  </si>
  <si>
    <t>Stage 2 - Plans and Documents</t>
  </si>
  <si>
    <t>ENVIRONMENTAL DOCUMENTATION</t>
  </si>
  <si>
    <t>Stage 3 - In-House QC/QA</t>
  </si>
  <si>
    <t>Description of Work Performed during the Report Period</t>
  </si>
  <si>
    <t>Anticipated Work to be Performed During the Next Report Period</t>
  </si>
  <si>
    <t>Project Log and Submittal Dates</t>
  </si>
  <si>
    <t>Date</t>
  </si>
  <si>
    <t>Comments</t>
  </si>
  <si>
    <t>Description of Activity</t>
  </si>
  <si>
    <r>
      <t xml:space="preserve">I certify that the above statement is just and correct and that payment has not been received and that supporting documentation will be maintained for audit purposes. </t>
    </r>
    <r>
      <rPr>
        <b/>
        <sz val="10"/>
        <rFont val="Times New Roman"/>
        <family val="1"/>
      </rPr>
      <t>I here by certify that all payments, costs, and expenditures are in compliance with the requirements and limitations of 48 Code of Federal Regulations Part 31.</t>
    </r>
  </si>
  <si>
    <r>
      <t>2.</t>
    </r>
    <r>
      <rPr>
        <sz val="7"/>
        <rFont val="Times New Roman"/>
        <family val="1"/>
      </rPr>
      <t xml:space="preserve">     </t>
    </r>
    <r>
      <rPr>
        <sz val="12"/>
        <rFont val="Times New Roman"/>
        <family val="1"/>
      </rPr>
      <t>The invoice &amp; supporting documentation may be submitted to:</t>
    </r>
  </si>
  <si>
    <r>
      <t>10.</t>
    </r>
    <r>
      <rPr>
        <sz val="7"/>
        <rFont val="Times New Roman"/>
        <family val="1"/>
      </rPr>
      <t>    </t>
    </r>
    <r>
      <rPr>
        <sz val="12"/>
        <rFont val="Times New Roman"/>
        <family val="1"/>
      </rPr>
      <t>Receipts must be provided for ALL direct cost and vendor cost.</t>
    </r>
  </si>
  <si>
    <r>
      <t>8.</t>
    </r>
    <r>
      <rPr>
        <sz val="7"/>
        <rFont val="Times New Roman"/>
        <family val="1"/>
      </rPr>
      <t xml:space="preserve">     </t>
    </r>
    <r>
      <rPr>
        <sz val="12"/>
        <rFont val="Times New Roman"/>
        <family val="1"/>
      </rPr>
      <t>The invoice must include two (2) signature lines for Department personnel to recommend and approve the invoice for payment.</t>
    </r>
  </si>
  <si>
    <t>Arkansas Department of Transportation</t>
  </si>
  <si>
    <t xml:space="preserve">Email PDF copies to: </t>
  </si>
  <si>
    <t>TITLE I AMOUNT DUE THIS STATEMENT:</t>
  </si>
  <si>
    <t>Overhead - (TO Agreement)</t>
  </si>
  <si>
    <t>FCCM - (TO Agreement)</t>
  </si>
  <si>
    <t>TITLE II AMOUNT DUE THIS STATEMENT:</t>
  </si>
  <si>
    <t>TITLE II Allowable Expenses (See Exhibit 2b)</t>
  </si>
  <si>
    <t>EXHIBIT 1b - TITLE II SALARIES</t>
  </si>
  <si>
    <t>EXHIBIT 2b - EXPENSES</t>
  </si>
  <si>
    <t>TITLE II Salaries SERVICES (See Exhibit 1b)</t>
  </si>
  <si>
    <t>Designer</t>
  </si>
  <si>
    <t>Principal</t>
  </si>
  <si>
    <t>Field Representative</t>
  </si>
  <si>
    <t>Assistant Environmental Scientist</t>
  </si>
  <si>
    <r>
      <t>E.</t>
    </r>
    <r>
      <rPr>
        <sz val="7"/>
        <rFont val="Times New Roman"/>
        <family val="1"/>
      </rPr>
      <t xml:space="preserve">    </t>
    </r>
    <r>
      <rPr>
        <sz val="12"/>
        <rFont val="Times New Roman"/>
        <family val="1"/>
      </rPr>
      <t>Project name.</t>
    </r>
  </si>
  <si>
    <r>
      <t>F.</t>
    </r>
    <r>
      <rPr>
        <sz val="7"/>
        <rFont val="Times New Roman"/>
        <family val="1"/>
      </rPr>
      <t xml:space="preserve">    </t>
    </r>
    <r>
      <rPr>
        <sz val="12"/>
        <rFont val="Times New Roman"/>
        <family val="1"/>
      </rPr>
      <t>Contract upper limit.</t>
    </r>
  </si>
  <si>
    <r>
      <t>G.</t>
    </r>
    <r>
      <rPr>
        <sz val="7"/>
        <rFont val="Times New Roman"/>
        <family val="1"/>
      </rPr>
      <t xml:space="preserve">       </t>
    </r>
    <r>
      <rPr>
        <sz val="12"/>
        <rFont val="Times New Roman"/>
        <family val="1"/>
      </rPr>
      <t xml:space="preserve">For supplemental agreements, the invoice must show the current supplemental agreement number, and the revised Contract Upper Limit, upper limit for Title I, II and the fee.  </t>
    </r>
  </si>
  <si>
    <r>
      <t>H.</t>
    </r>
    <r>
      <rPr>
        <sz val="7"/>
        <rFont val="Times New Roman"/>
        <family val="1"/>
      </rPr>
      <t xml:space="preserve">      </t>
    </r>
    <r>
      <rPr>
        <sz val="12"/>
        <rFont val="Times New Roman"/>
        <family val="1"/>
      </rPr>
      <t>Nine (9) digit Federal identification number or social security number.</t>
    </r>
  </si>
  <si>
    <r>
      <t>I.</t>
    </r>
    <r>
      <rPr>
        <sz val="7"/>
        <rFont val="Times New Roman"/>
        <family val="1"/>
      </rPr>
      <t xml:space="preserve">   </t>
    </r>
    <r>
      <rPr>
        <sz val="12"/>
        <rFont val="Times New Roman"/>
        <family val="1"/>
      </rPr>
      <t>Type of payee, i.e. Individual, Sole Proprietorship, Partnership, Corporation,</t>
    </r>
  </si>
  <si>
    <r>
      <t xml:space="preserve">Invoice No. </t>
    </r>
    <r>
      <rPr>
        <b/>
        <sz val="10"/>
        <color rgb="FFFF0000"/>
        <rFont val="Times New Roman"/>
        <family val="1"/>
      </rPr>
      <t>1</t>
    </r>
  </si>
  <si>
    <r>
      <t xml:space="preserve">       Job Name  </t>
    </r>
    <r>
      <rPr>
        <sz val="10"/>
        <color rgb="FFFF0000"/>
        <rFont val="Times New Roman"/>
        <family val="1"/>
      </rPr>
      <t>XXX</t>
    </r>
  </si>
  <si>
    <r>
      <t xml:space="preserve">             REMIT TO:</t>
    </r>
    <r>
      <rPr>
        <sz val="10"/>
        <rFont val="Times New Roman"/>
        <family val="1"/>
      </rPr>
      <t xml:space="preserve">  </t>
    </r>
  </si>
  <si>
    <t>UPDATE</t>
  </si>
  <si>
    <t xml:space="preserve">Federal Tax ID: </t>
  </si>
  <si>
    <t>XX-XXXXXX</t>
  </si>
  <si>
    <t xml:space="preserve">Type of Payee: </t>
  </si>
  <si>
    <r>
      <t>TO:</t>
    </r>
    <r>
      <rPr>
        <sz val="10"/>
        <rFont val="Times New Roman"/>
        <family val="1"/>
      </rPr>
      <t xml:space="preserve">  Arkansas Department</t>
    </r>
    <r>
      <rPr>
        <b/>
        <sz val="10"/>
        <rFont val="Times New Roman"/>
        <family val="1"/>
      </rPr>
      <t xml:space="preserve"> </t>
    </r>
    <r>
      <rPr>
        <sz val="10"/>
        <rFont val="Times New Roman"/>
        <family val="1"/>
      </rPr>
      <t>of Transportation</t>
    </r>
  </si>
  <si>
    <t>NTP date:</t>
  </si>
  <si>
    <t xml:space="preserve">Firm Invoice No. </t>
  </si>
  <si>
    <t>#XX#</t>
  </si>
  <si>
    <t>Consultant Name (firm name)</t>
  </si>
  <si>
    <t>Date:</t>
  </si>
  <si>
    <r>
      <t xml:space="preserve">Job No.:  </t>
    </r>
    <r>
      <rPr>
        <b/>
        <sz val="10"/>
        <color rgb="FFFF0000"/>
        <rFont val="Times New Roman"/>
        <family val="1"/>
      </rPr>
      <t>ABCXX</t>
    </r>
  </si>
  <si>
    <r>
      <t xml:space="preserve">       Task Order No. </t>
    </r>
    <r>
      <rPr>
        <sz val="10"/>
        <color indexed="10"/>
        <rFont val="Times New Roman"/>
        <family val="1"/>
      </rPr>
      <t>XXX</t>
    </r>
  </si>
  <si>
    <t>Vendor Cost</t>
  </si>
  <si>
    <t>ID</t>
  </si>
  <si>
    <t>UPDATE ##, 2025 Through UPDATE #, 202#</t>
  </si>
  <si>
    <t>UPDATE ##, 2025</t>
  </si>
  <si>
    <t xml:space="preserve">Recommended (ARDOT): </t>
  </si>
  <si>
    <t xml:space="preserve">Approved (ARDOT):  </t>
  </si>
  <si>
    <r>
      <t>RE:</t>
    </r>
    <r>
      <rPr>
        <sz val="10"/>
        <rFont val="Times New Roman"/>
        <family val="1"/>
      </rPr>
      <t xml:space="preserve"> ARDOT Job No. </t>
    </r>
    <r>
      <rPr>
        <b/>
        <sz val="10"/>
        <color rgb="FFFF0000"/>
        <rFont val="Times New Roman"/>
        <family val="1"/>
      </rPr>
      <t>XXXXXX</t>
    </r>
  </si>
  <si>
    <t>LPA@ardot.gov</t>
  </si>
  <si>
    <t>INVOICE FOR SERVICES (On-Call LP)</t>
  </si>
  <si>
    <t>TP&amp;P Fiscal Coordinator</t>
  </si>
  <si>
    <t>Division Head - Local Programs</t>
  </si>
  <si>
    <t>Attn: Local Programs Division</t>
  </si>
  <si>
    <t xml:space="preserve">        ATTENTION: Local Programs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</si>
</sst>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00"/>
    <numFmt numFmtId="168" formatCode="[$-409]mmmm\ d\,\ yyyy;@"/>
    <numFmt numFmtId="169" formatCode="mm/dd/yy;@"/>
    <numFmt numFmtId="170" formatCode="[$-409]d\-mmm\-yyyy;@"/>
  </numFmts>
  <fonts count="33" x14ac:knownFonts="1">
    <font>
      <sz val="10"/>
      <name val="Arial"/>
    </font>
    <font>
      <sz val="10"/>
      <name val="Arial"/>
      <family val="2"/>
    </font>
    <font>
      <b/>
      <sz val="14"/>
      <name val="Times New Roman"/>
      <family val="1"/>
    </font>
    <font>
      <sz val="10"/>
      <name val="Times New Roman"/>
      <family val="1"/>
    </font>
    <font>
      <b/>
      <sz val="10"/>
      <name val="Times New Roman"/>
      <family val="1"/>
    </font>
    <font>
      <i/>
      <sz val="10"/>
      <name val="Times New Roman"/>
      <family val="1"/>
    </font>
    <font>
      <u/>
      <sz val="10"/>
      <name val="Times New Roman"/>
      <family val="1"/>
    </font>
    <font>
      <sz val="12"/>
      <name val="Times New Roman"/>
      <family val="1"/>
    </font>
    <font>
      <b/>
      <sz val="12"/>
      <name val="Times New Roman"/>
      <family val="1"/>
    </font>
    <font>
      <u/>
      <sz val="10"/>
      <color indexed="12"/>
      <name val="Arial"/>
      <family val="2"/>
    </font>
    <font>
      <sz val="8"/>
      <name val="Times New Roman"/>
      <family val="1"/>
    </font>
    <font>
      <sz val="8"/>
      <color indexed="8"/>
      <name val="Arial"/>
      <family val="2"/>
    </font>
    <font>
      <sz val="8"/>
      <color indexed="81"/>
      <name val="Tahoma"/>
      <family val="2"/>
    </font>
    <font>
      <b/>
      <sz val="8"/>
      <color indexed="81"/>
      <name val="Tahoma"/>
      <family val="2"/>
    </font>
    <font>
      <sz val="10"/>
      <name val="Arial"/>
      <family val="2"/>
    </font>
    <font>
      <sz val="7"/>
      <name val="Times New Roman"/>
      <family val="1"/>
    </font>
    <font>
      <b/>
      <sz val="14"/>
      <name val="Arial"/>
      <family val="2"/>
    </font>
    <font>
      <b/>
      <sz val="11"/>
      <name val="Times New Roman"/>
      <family val="1"/>
    </font>
    <font>
      <sz val="10"/>
      <color theme="0"/>
      <name val="Arial"/>
      <family val="2"/>
    </font>
    <font>
      <sz val="11"/>
      <color theme="1"/>
      <name val="Calibri"/>
      <family val="2"/>
      <scheme val="minor"/>
    </font>
    <font>
      <sz val="11"/>
      <color theme="1"/>
      <name val="Arial"/>
      <family val="2"/>
    </font>
    <font>
      <sz val="10"/>
      <color theme="5"/>
      <name val="Times New Roman"/>
      <family val="1"/>
    </font>
    <font>
      <sz val="10"/>
      <color theme="0"/>
      <name val="Times New Roman"/>
      <family val="1"/>
    </font>
    <font>
      <sz val="10"/>
      <color theme="1"/>
      <name val="Times New Roman"/>
      <family val="1"/>
    </font>
    <font>
      <sz val="10"/>
      <color rgb="FFFF0000"/>
      <name val="Times New Roman"/>
      <family val="1"/>
    </font>
    <font>
      <b/>
      <sz val="11"/>
      <color theme="1"/>
      <name val="Arial"/>
      <family val="2"/>
    </font>
    <font>
      <b/>
      <sz val="11"/>
      <color theme="1"/>
      <name val="Times New Roman"/>
      <family val="1"/>
    </font>
    <font>
      <b/>
      <sz val="10"/>
      <color theme="1"/>
      <name val="Times New Roman"/>
      <family val="1"/>
    </font>
    <font>
      <b/>
      <sz val="10"/>
      <color rgb="FFFF0000"/>
      <name val="Times New Roman"/>
      <family val="1"/>
    </font>
    <font>
      <sz val="14"/>
      <color rgb="FF0070C0"/>
      <name val="Times New Roman"/>
      <family val="1"/>
    </font>
    <font>
      <sz val="9"/>
      <color indexed="81"/>
      <name val="Tahoma"/>
      <family val="2"/>
    </font>
    <font>
      <b/>
      <sz val="9"/>
      <color indexed="81"/>
      <name val="Tahoma"/>
      <family val="2"/>
    </font>
    <font>
      <sz val="10"/>
      <color indexed="10"/>
      <name val="Times New Roman"/>
      <family val="1"/>
    </font>
  </fonts>
  <fills count="4">
    <fill>
      <patternFill patternType="none"/>
    </fill>
    <fill>
      <patternFill patternType="gray125"/>
    </fill>
    <fill>
      <patternFill patternType="solid">
        <fgColor theme="6"/>
        <bgColor indexed="64"/>
      </patternFill>
    </fill>
    <fill>
      <patternFill patternType="solid">
        <fgColor theme="0" tint="-0.14999847407452621"/>
        <bgColor indexed="64"/>
      </patternFill>
    </fill>
  </fills>
  <borders count="1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0" fontId="9" fillId="0" borderId="0" applyNumberFormat="0" applyFill="0" applyBorder="0" applyAlignment="0" applyProtection="0">
      <alignment vertical="top"/>
      <protection locked="0"/>
    </xf>
    <xf numFmtId="0" fontId="20" fillId="0" borderId="0"/>
    <xf numFmtId="0" fontId="19" fillId="0" borderId="0"/>
    <xf numFmtId="9" fontId="1" fillId="0" borderId="0" applyFont="0" applyFill="0" applyBorder="0" applyAlignment="0" applyProtection="0"/>
    <xf numFmtId="43" fontId="1" fillId="0" borderId="0" applyFont="0" applyFill="0" applyBorder="0" applyAlignment="0" applyProtection="0"/>
  </cellStyleXfs>
  <cellXfs count="132">
    <xf numFmtId="0" fontId="0" fillId="0" borderId="0" xfId="0"/>
    <xf numFmtId="0" fontId="3" fillId="0" borderId="0" xfId="0" applyFont="1"/>
    <xf numFmtId="164" fontId="3" fillId="0" borderId="0" xfId="0" applyNumberFormat="1" applyFont="1"/>
    <xf numFmtId="0" fontId="4" fillId="0" borderId="0" xfId="0" applyFont="1"/>
    <xf numFmtId="0" fontId="3" fillId="0" borderId="1" xfId="0" applyFont="1" applyBorder="1"/>
    <xf numFmtId="0" fontId="4" fillId="0" borderId="0" xfId="0" applyFont="1" applyAlignment="1">
      <alignment horizontal="right"/>
    </xf>
    <xf numFmtId="0" fontId="5" fillId="0" borderId="0" xfId="0" applyFont="1"/>
    <xf numFmtId="0" fontId="3" fillId="0" borderId="2" xfId="0" applyFont="1" applyBorder="1"/>
    <xf numFmtId="0" fontId="3" fillId="0" borderId="0" xfId="0" applyFont="1" applyAlignment="1">
      <alignment horizontal="center"/>
    </xf>
    <xf numFmtId="0" fontId="3" fillId="0" borderId="3" xfId="0" applyFont="1" applyBorder="1"/>
    <xf numFmtId="0" fontId="6" fillId="0" borderId="0" xfId="0" applyFont="1"/>
    <xf numFmtId="7" fontId="3" fillId="0" borderId="0" xfId="0" applyNumberFormat="1" applyFont="1"/>
    <xf numFmtId="166" fontId="3" fillId="0" borderId="0" xfId="7" applyNumberFormat="1" applyFont="1"/>
    <xf numFmtId="0" fontId="7" fillId="0" borderId="0" xfId="0" applyFont="1"/>
    <xf numFmtId="0" fontId="2" fillId="0" borderId="0" xfId="0" applyFont="1" applyAlignment="1">
      <alignment horizontal="centerContinuous"/>
    </xf>
    <xf numFmtId="7" fontId="3" fillId="0" borderId="2" xfId="0" applyNumberFormat="1" applyFont="1" applyBorder="1"/>
    <xf numFmtId="0" fontId="3" fillId="0" borderId="0" xfId="0" applyFont="1" applyAlignment="1">
      <alignment horizontal="left"/>
    </xf>
    <xf numFmtId="0" fontId="10" fillId="0" borderId="0" xfId="0" applyFont="1"/>
    <xf numFmtId="164" fontId="3" fillId="0" borderId="1" xfId="0" applyNumberFormat="1" applyFont="1" applyBorder="1"/>
    <xf numFmtId="7" fontId="4" fillId="0" borderId="0" xfId="0" applyNumberFormat="1" applyFont="1"/>
    <xf numFmtId="8" fontId="3" fillId="0" borderId="0" xfId="0" applyNumberFormat="1" applyFont="1"/>
    <xf numFmtId="7" fontId="3" fillId="2" borderId="0" xfId="0" applyNumberFormat="1" applyFont="1" applyFill="1" applyAlignment="1">
      <alignment horizontal="center"/>
    </xf>
    <xf numFmtId="0" fontId="21" fillId="0" borderId="0" xfId="0" applyFont="1"/>
    <xf numFmtId="0" fontId="7" fillId="0" borderId="0" xfId="0" applyFont="1" applyAlignment="1">
      <alignment horizontal="left" vertical="center" indent="4"/>
    </xf>
    <xf numFmtId="0" fontId="7" fillId="0" borderId="0" xfId="0" applyFont="1" applyAlignment="1">
      <alignment vertical="center"/>
    </xf>
    <xf numFmtId="0" fontId="7" fillId="0" borderId="0" xfId="0" applyFont="1" applyAlignment="1">
      <alignment horizontal="left" vertical="center"/>
    </xf>
    <xf numFmtId="0" fontId="16" fillId="0" borderId="0" xfId="0" applyFont="1"/>
    <xf numFmtId="0" fontId="3" fillId="0" borderId="0" xfId="0" applyFont="1" applyAlignment="1">
      <alignment horizontal="right"/>
    </xf>
    <xf numFmtId="168" fontId="3" fillId="0" borderId="0" xfId="0" applyNumberFormat="1" applyFont="1" applyAlignment="1">
      <alignment horizontal="right"/>
    </xf>
    <xf numFmtId="0" fontId="3" fillId="0" borderId="4" xfId="0" applyFont="1" applyBorder="1"/>
    <xf numFmtId="0" fontId="4" fillId="0" borderId="0" xfId="0" applyFont="1" applyAlignment="1">
      <alignment horizontal="center"/>
    </xf>
    <xf numFmtId="0" fontId="4" fillId="0" borderId="1" xfId="0" applyFont="1" applyBorder="1" applyAlignment="1">
      <alignment horizontal="center"/>
    </xf>
    <xf numFmtId="44" fontId="3" fillId="0" borderId="0" xfId="0" applyNumberFormat="1" applyFont="1" applyAlignment="1" applyProtection="1">
      <alignment horizontal="center"/>
      <protection locked="0"/>
    </xf>
    <xf numFmtId="44" fontId="3" fillId="0" borderId="0" xfId="0" applyNumberFormat="1" applyFont="1" applyAlignment="1">
      <alignment horizontal="center"/>
    </xf>
    <xf numFmtId="44" fontId="3" fillId="0" borderId="0" xfId="1" applyFont="1" applyBorder="1"/>
    <xf numFmtId="44" fontId="3" fillId="0" borderId="0" xfId="0" applyNumberFormat="1" applyFont="1" applyProtection="1">
      <protection locked="0"/>
    </xf>
    <xf numFmtId="44" fontId="3" fillId="0" borderId="1" xfId="0" applyNumberFormat="1" applyFont="1" applyBorder="1" applyAlignment="1" applyProtection="1">
      <alignment horizontal="center"/>
      <protection locked="0"/>
    </xf>
    <xf numFmtId="44" fontId="3" fillId="0" borderId="1" xfId="0" applyNumberFormat="1" applyFont="1" applyBorder="1" applyAlignment="1">
      <alignment horizontal="center"/>
    </xf>
    <xf numFmtId="44" fontId="3" fillId="0" borderId="1" xfId="1" applyFont="1" applyBorder="1"/>
    <xf numFmtId="44" fontId="3" fillId="0" borderId="1" xfId="0" applyNumberFormat="1" applyFont="1" applyBorder="1" applyProtection="1">
      <protection locked="0"/>
    </xf>
    <xf numFmtId="0" fontId="4" fillId="0" borderId="0" xfId="0" applyFont="1" applyAlignment="1" applyProtection="1">
      <alignment horizontal="center"/>
      <protection locked="0"/>
    </xf>
    <xf numFmtId="0" fontId="4" fillId="0" borderId="0" xfId="0" applyFont="1" applyAlignment="1">
      <alignment horizontal="left"/>
    </xf>
    <xf numFmtId="44" fontId="22" fillId="0" borderId="0" xfId="1" applyFont="1" applyFill="1" applyBorder="1" applyProtection="1">
      <protection locked="0"/>
    </xf>
    <xf numFmtId="0" fontId="3" fillId="0" borderId="0" xfId="0" applyFont="1" applyAlignment="1">
      <alignment vertical="top"/>
    </xf>
    <xf numFmtId="44" fontId="3" fillId="0" borderId="0" xfId="1" applyFont="1" applyBorder="1" applyProtection="1"/>
    <xf numFmtId="44" fontId="3" fillId="0" borderId="0" xfId="1" applyFont="1" applyProtection="1"/>
    <xf numFmtId="44" fontId="3" fillId="0" borderId="2" xfId="1" applyFont="1" applyBorder="1" applyProtection="1"/>
    <xf numFmtId="39" fontId="3" fillId="0" borderId="2" xfId="1" applyNumberFormat="1" applyFont="1" applyBorder="1" applyProtection="1"/>
    <xf numFmtId="44" fontId="3" fillId="0" borderId="0" xfId="1" applyFont="1" applyBorder="1" applyProtection="1">
      <protection locked="0"/>
    </xf>
    <xf numFmtId="44" fontId="3" fillId="0" borderId="1" xfId="1" applyFont="1" applyBorder="1" applyProtection="1">
      <protection locked="0"/>
    </xf>
    <xf numFmtId="0" fontId="14" fillId="0" borderId="0" xfId="0" applyFont="1"/>
    <xf numFmtId="0" fontId="23" fillId="0" borderId="0" xfId="6" applyFont="1" applyProtection="1">
      <protection locked="0"/>
    </xf>
    <xf numFmtId="169" fontId="23" fillId="0" borderId="0" xfId="6" applyNumberFormat="1" applyFont="1" applyProtection="1">
      <protection locked="0"/>
    </xf>
    <xf numFmtId="44" fontId="3" fillId="0" borderId="0" xfId="2" applyFont="1" applyProtection="1">
      <protection locked="0"/>
    </xf>
    <xf numFmtId="0" fontId="3" fillId="0" borderId="4" xfId="0" applyFont="1" applyBorder="1" applyAlignment="1">
      <alignment horizontal="right"/>
    </xf>
    <xf numFmtId="0" fontId="23" fillId="0" borderId="5" xfId="6" applyFont="1" applyBorder="1" applyAlignment="1" applyProtection="1">
      <alignment horizontal="center"/>
      <protection locked="0"/>
    </xf>
    <xf numFmtId="0" fontId="23" fillId="0" borderId="2" xfId="6" applyFont="1" applyBorder="1" applyAlignment="1" applyProtection="1">
      <alignment horizontal="center" vertical="top"/>
      <protection locked="0"/>
    </xf>
    <xf numFmtId="0" fontId="23" fillId="3" borderId="0" xfId="6" applyFont="1" applyFill="1" applyProtection="1">
      <protection locked="0"/>
    </xf>
    <xf numFmtId="44" fontId="3" fillId="3" borderId="0" xfId="2" applyFont="1" applyFill="1" applyProtection="1">
      <protection locked="0"/>
    </xf>
    <xf numFmtId="169" fontId="23" fillId="3" borderId="0" xfId="6" applyNumberFormat="1" applyFont="1" applyFill="1" applyProtection="1">
      <protection locked="0"/>
    </xf>
    <xf numFmtId="0" fontId="23" fillId="0" borderId="6" xfId="6" applyFont="1" applyBorder="1" applyProtection="1">
      <protection locked="0"/>
    </xf>
    <xf numFmtId="0" fontId="23" fillId="0" borderId="6" xfId="6" applyFont="1" applyBorder="1"/>
    <xf numFmtId="44" fontId="23" fillId="0" borderId="6" xfId="6" applyNumberFormat="1" applyFont="1" applyBorder="1"/>
    <xf numFmtId="0" fontId="23" fillId="0" borderId="0" xfId="6" applyFont="1"/>
    <xf numFmtId="168" fontId="3" fillId="0" borderId="0" xfId="0" applyNumberFormat="1" applyFont="1"/>
    <xf numFmtId="0" fontId="18" fillId="0" borderId="0" xfId="0" applyFont="1"/>
    <xf numFmtId="0" fontId="17" fillId="0" borderId="7" xfId="0" applyFont="1" applyBorder="1" applyAlignment="1">
      <alignment horizontal="center"/>
    </xf>
    <xf numFmtId="0" fontId="4" fillId="0" borderId="7" xfId="0" applyFont="1" applyBorder="1" applyAlignment="1">
      <alignment horizontal="center"/>
    </xf>
    <xf numFmtId="10" fontId="3" fillId="0" borderId="7" xfId="7" applyNumberFormat="1" applyFont="1" applyFill="1" applyBorder="1" applyAlignment="1" applyProtection="1">
      <alignment horizontal="center"/>
      <protection locked="0"/>
    </xf>
    <xf numFmtId="10" fontId="3" fillId="0" borderId="7" xfId="7" applyNumberFormat="1" applyFont="1" applyBorder="1" applyAlignment="1">
      <alignment horizontal="center"/>
    </xf>
    <xf numFmtId="10" fontId="4" fillId="0" borderId="8" xfId="7" applyNumberFormat="1"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4" fillId="0" borderId="10" xfId="0" applyFont="1" applyBorder="1" applyAlignment="1">
      <alignment horizontal="center"/>
    </xf>
    <xf numFmtId="0" fontId="3" fillId="0" borderId="7" xfId="0" applyFont="1" applyBorder="1"/>
    <xf numFmtId="0" fontId="4" fillId="0" borderId="11" xfId="0" applyFont="1" applyBorder="1"/>
    <xf numFmtId="10" fontId="4" fillId="0" borderId="11" xfId="7" applyNumberFormat="1" applyFont="1" applyBorder="1" applyAlignment="1">
      <alignment horizontal="center"/>
    </xf>
    <xf numFmtId="0" fontId="4" fillId="0" borderId="8" xfId="0" applyFont="1" applyBorder="1"/>
    <xf numFmtId="0" fontId="4" fillId="0" borderId="12" xfId="0" applyFont="1" applyBorder="1" applyAlignment="1">
      <alignment horizontal="left"/>
    </xf>
    <xf numFmtId="0" fontId="3" fillId="0" borderId="3" xfId="0" applyFont="1" applyBorder="1" applyAlignment="1">
      <alignment horizontal="left" indent="1"/>
    </xf>
    <xf numFmtId="0" fontId="8" fillId="0" borderId="0" xfId="0" applyFont="1"/>
    <xf numFmtId="0" fontId="9" fillId="0" borderId="0" xfId="4" applyAlignment="1" applyProtection="1"/>
    <xf numFmtId="0" fontId="3" fillId="0" borderId="0" xfId="0" applyFont="1" applyProtection="1">
      <protection locked="0"/>
    </xf>
    <xf numFmtId="0" fontId="2" fillId="0" borderId="0" xfId="0" applyFont="1" applyAlignment="1" applyProtection="1">
      <alignment horizontal="center"/>
      <protection locked="0"/>
    </xf>
    <xf numFmtId="0" fontId="3" fillId="0" borderId="1" xfId="0" applyFont="1" applyBorder="1" applyProtection="1">
      <protection locked="0"/>
    </xf>
    <xf numFmtId="0" fontId="3" fillId="0" borderId="0" xfId="0" applyFont="1" applyAlignment="1" applyProtection="1">
      <alignment horizontal="center"/>
      <protection locked="0"/>
    </xf>
    <xf numFmtId="0" fontId="4" fillId="0" borderId="3" xfId="0" applyFont="1" applyBorder="1" applyAlignment="1" applyProtection="1">
      <alignment horizontal="center" wrapText="1"/>
      <protection locked="0"/>
    </xf>
    <xf numFmtId="0" fontId="11" fillId="0" borderId="0" xfId="0" applyFont="1" applyAlignment="1" applyProtection="1">
      <alignment vertical="center"/>
      <protection locked="0"/>
    </xf>
    <xf numFmtId="0" fontId="3" fillId="0" borderId="3" xfId="0" applyFont="1" applyBorder="1" applyAlignment="1" applyProtection="1">
      <alignment horizontal="center"/>
      <protection locked="0"/>
    </xf>
    <xf numFmtId="0" fontId="3" fillId="0" borderId="3" xfId="0" applyFont="1" applyBorder="1" applyProtection="1">
      <protection locked="0"/>
    </xf>
    <xf numFmtId="43" fontId="3" fillId="0" borderId="3" xfId="8" applyFont="1" applyBorder="1" applyProtection="1">
      <protection locked="0"/>
    </xf>
    <xf numFmtId="164" fontId="3" fillId="0" borderId="3" xfId="0" applyNumberFormat="1" applyFont="1" applyBorder="1" applyProtection="1">
      <protection locked="0"/>
    </xf>
    <xf numFmtId="0" fontId="11" fillId="0" borderId="0" xfId="0" applyFont="1" applyProtection="1">
      <protection locked="0"/>
    </xf>
    <xf numFmtId="165" fontId="3" fillId="0" borderId="0" xfId="0" applyNumberFormat="1" applyFont="1" applyProtection="1">
      <protection locked="0"/>
    </xf>
    <xf numFmtId="164" fontId="3" fillId="0" borderId="0" xfId="0" applyNumberFormat="1" applyFont="1" applyProtection="1">
      <protection locked="0"/>
    </xf>
    <xf numFmtId="0" fontId="4" fillId="0" borderId="3" xfId="0" applyFont="1" applyBorder="1" applyAlignment="1" applyProtection="1">
      <alignment horizontal="left" wrapText="1"/>
      <protection locked="0"/>
    </xf>
    <xf numFmtId="164" fontId="3" fillId="0" borderId="3" xfId="0" applyNumberFormat="1" applyFont="1" applyBorder="1"/>
    <xf numFmtId="43" fontId="3" fillId="0" borderId="3" xfId="8" applyFont="1" applyBorder="1" applyProtection="1"/>
    <xf numFmtId="167" fontId="3" fillId="0" borderId="0" xfId="0" applyNumberFormat="1" applyFont="1"/>
    <xf numFmtId="10" fontId="3" fillId="0" borderId="0" xfId="7" applyNumberFormat="1" applyFont="1"/>
    <xf numFmtId="44" fontId="3" fillId="0" borderId="0" xfId="0" applyNumberFormat="1" applyFont="1"/>
    <xf numFmtId="0" fontId="26" fillId="0" borderId="0" xfId="5" applyFont="1" applyAlignment="1" applyProtection="1">
      <alignment horizontal="left"/>
      <protection locked="0"/>
    </xf>
    <xf numFmtId="0" fontId="25" fillId="0" borderId="0" xfId="5" applyFont="1" applyProtection="1">
      <protection locked="0"/>
    </xf>
    <xf numFmtId="0" fontId="19" fillId="0" borderId="0" xfId="6" applyProtection="1">
      <protection locked="0"/>
    </xf>
    <xf numFmtId="167" fontId="3" fillId="0" borderId="0" xfId="0" applyNumberFormat="1" applyFont="1" applyProtection="1">
      <protection locked="0"/>
    </xf>
    <xf numFmtId="164" fontId="8" fillId="0" borderId="0" xfId="1" applyNumberFormat="1" applyFont="1" applyProtection="1"/>
    <xf numFmtId="167" fontId="3" fillId="0" borderId="0" xfId="0" applyNumberFormat="1" applyFont="1" applyAlignment="1" applyProtection="1">
      <alignment horizontal="center"/>
      <protection locked="0"/>
    </xf>
    <xf numFmtId="0" fontId="24" fillId="0" borderId="0" xfId="0" applyFont="1" applyAlignment="1">
      <alignment horizontal="right"/>
    </xf>
    <xf numFmtId="170" fontId="3" fillId="0" borderId="0" xfId="0" applyNumberFormat="1" applyFont="1"/>
    <xf numFmtId="164" fontId="24" fillId="0" borderId="0" xfId="0" applyNumberFormat="1" applyFont="1"/>
    <xf numFmtId="164" fontId="24" fillId="0" borderId="1" xfId="0" applyNumberFormat="1" applyFont="1" applyBorder="1"/>
    <xf numFmtId="0" fontId="24" fillId="0" borderId="0" xfId="0" applyFont="1"/>
    <xf numFmtId="168" fontId="24" fillId="0" borderId="0" xfId="0" applyNumberFormat="1" applyFont="1"/>
    <xf numFmtId="0" fontId="29" fillId="0" borderId="0" xfId="0" applyFont="1" applyAlignment="1">
      <alignment horizontal="center" vertical="center"/>
    </xf>
    <xf numFmtId="0" fontId="24" fillId="0" borderId="0" xfId="0" applyFont="1" applyAlignment="1">
      <alignment horizontal="left"/>
    </xf>
    <xf numFmtId="168" fontId="3" fillId="0" borderId="0" xfId="0" applyNumberFormat="1" applyFont="1" applyAlignment="1">
      <alignment horizontal="left"/>
    </xf>
    <xf numFmtId="0" fontId="24" fillId="0" borderId="0" xfId="0" quotePrefix="1" applyFont="1"/>
    <xf numFmtId="0" fontId="3" fillId="0" borderId="0" xfId="0" applyFont="1" applyAlignment="1" applyProtection="1">
      <alignment horizontal="left"/>
      <protection locked="0"/>
    </xf>
    <xf numFmtId="167" fontId="24" fillId="0" borderId="0" xfId="0" applyNumberFormat="1" applyFont="1"/>
    <xf numFmtId="10" fontId="24" fillId="0" borderId="0" xfId="0" applyNumberFormat="1" applyFont="1"/>
    <xf numFmtId="0" fontId="10"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left" vertical="top" readingOrder="1"/>
    </xf>
    <xf numFmtId="0" fontId="10" fillId="0" borderId="6" xfId="0" applyFont="1" applyBorder="1" applyAlignment="1">
      <alignment horizontal="center"/>
    </xf>
    <xf numFmtId="0" fontId="10" fillId="0" borderId="6" xfId="0" applyFont="1" applyBorder="1" applyAlignment="1">
      <alignment horizontal="center" vertical="center"/>
    </xf>
    <xf numFmtId="0" fontId="2" fillId="0" borderId="0" xfId="0" applyFont="1" applyAlignment="1" applyProtection="1">
      <alignment horizontal="center"/>
      <protection locked="0"/>
    </xf>
    <xf numFmtId="0" fontId="8" fillId="0" borderId="0" xfId="0" applyFont="1" applyAlignment="1">
      <alignment horizontal="center"/>
    </xf>
    <xf numFmtId="0" fontId="27" fillId="0" borderId="3" xfId="6" applyFont="1" applyBorder="1" applyAlignment="1" applyProtection="1">
      <alignment horizontal="center" vertical="center"/>
      <protection locked="0"/>
    </xf>
    <xf numFmtId="0" fontId="27" fillId="0" borderId="13" xfId="6" applyFont="1" applyBorder="1" applyAlignment="1" applyProtection="1">
      <alignment horizontal="center" vertical="center"/>
      <protection locked="0"/>
    </xf>
    <xf numFmtId="0" fontId="23" fillId="0" borderId="2" xfId="6" applyFont="1" applyBorder="1" applyAlignment="1">
      <alignment horizontal="center"/>
    </xf>
    <xf numFmtId="0" fontId="3" fillId="0" borderId="0" xfId="0" applyFont="1" applyAlignment="1" applyProtection="1">
      <alignment horizontal="right"/>
      <protection locked="0"/>
    </xf>
    <xf numFmtId="0" fontId="8" fillId="0" borderId="0" xfId="0" applyFont="1" applyAlignment="1" applyProtection="1">
      <alignment horizontal="right"/>
      <protection locked="0"/>
    </xf>
  </cellXfs>
  <cellStyles count="9">
    <cellStyle name="Comma" xfId="8" builtinId="3"/>
    <cellStyle name="Currency" xfId="1" builtinId="4"/>
    <cellStyle name="Currency 2" xfId="2" xr:uid="{00000000-0005-0000-0000-000002000000}"/>
    <cellStyle name="Currency 2 2" xfId="3" xr:uid="{00000000-0005-0000-0000-000003000000}"/>
    <cellStyle name="Hyperlink" xfId="4" builtinId="8"/>
    <cellStyle name="Normal" xfId="0" builtinId="0"/>
    <cellStyle name="Normal 2" xfId="5" xr:uid="{00000000-0005-0000-0000-000006000000}"/>
    <cellStyle name="Normal 4" xfId="6" xr:uid="{00000000-0005-0000-0000-000007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PA@ardot.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0"/>
  <sheetViews>
    <sheetView workbookViewId="0">
      <selection activeCell="I10" sqref="I10:I11"/>
    </sheetView>
  </sheetViews>
  <sheetFormatPr defaultRowHeight="12.75" x14ac:dyDescent="0.2"/>
  <sheetData>
    <row r="1" spans="2:4" ht="18" x14ac:dyDescent="0.25">
      <c r="B1" s="26" t="s">
        <v>58</v>
      </c>
    </row>
    <row r="2" spans="2:4" ht="18" x14ac:dyDescent="0.25">
      <c r="B2" s="26" t="s">
        <v>59</v>
      </c>
    </row>
    <row r="4" spans="2:4" ht="15.75" x14ac:dyDescent="0.25">
      <c r="B4" s="13" t="s">
        <v>54</v>
      </c>
    </row>
    <row r="5" spans="2:4" ht="15.75" x14ac:dyDescent="0.2">
      <c r="B5" s="23" t="s">
        <v>41</v>
      </c>
    </row>
    <row r="6" spans="2:4" ht="15.75" x14ac:dyDescent="0.2">
      <c r="B6" s="23" t="s">
        <v>142</v>
      </c>
    </row>
    <row r="7" spans="2:4" ht="15.75" x14ac:dyDescent="0.2">
      <c r="D7" s="24" t="s">
        <v>145</v>
      </c>
    </row>
    <row r="8" spans="2:4" ht="15.75" x14ac:dyDescent="0.2">
      <c r="D8" s="24" t="s">
        <v>190</v>
      </c>
    </row>
    <row r="9" spans="2:4" ht="15.75" x14ac:dyDescent="0.2">
      <c r="D9" s="25" t="s">
        <v>42</v>
      </c>
    </row>
    <row r="10" spans="2:4" ht="15.75" x14ac:dyDescent="0.2">
      <c r="D10" s="25" t="s">
        <v>43</v>
      </c>
    </row>
    <row r="11" spans="2:4" ht="15.75" x14ac:dyDescent="0.2">
      <c r="D11" s="24" t="s">
        <v>146</v>
      </c>
    </row>
    <row r="12" spans="2:4" x14ac:dyDescent="0.2">
      <c r="D12" s="81" t="s">
        <v>186</v>
      </c>
    </row>
    <row r="13" spans="2:4" ht="15.75" x14ac:dyDescent="0.2">
      <c r="B13" s="23" t="s">
        <v>44</v>
      </c>
    </row>
    <row r="14" spans="2:4" ht="15.75" x14ac:dyDescent="0.2">
      <c r="D14" s="24" t="s">
        <v>45</v>
      </c>
    </row>
    <row r="15" spans="2:4" ht="15.75" x14ac:dyDescent="0.2">
      <c r="D15" s="24" t="s">
        <v>46</v>
      </c>
    </row>
    <row r="16" spans="2:4" ht="15.75" x14ac:dyDescent="0.2">
      <c r="D16" s="24" t="s">
        <v>47</v>
      </c>
    </row>
    <row r="17" spans="2:4" ht="15.75" x14ac:dyDescent="0.2">
      <c r="D17" s="24" t="s">
        <v>48</v>
      </c>
    </row>
    <row r="18" spans="2:4" ht="15.75" x14ac:dyDescent="0.2">
      <c r="D18" s="24" t="s">
        <v>159</v>
      </c>
    </row>
    <row r="19" spans="2:4" ht="15.75" x14ac:dyDescent="0.2">
      <c r="D19" s="24" t="s">
        <v>160</v>
      </c>
    </row>
    <row r="20" spans="2:4" ht="15.75" x14ac:dyDescent="0.2">
      <c r="D20" s="24" t="s">
        <v>161</v>
      </c>
    </row>
    <row r="21" spans="2:4" ht="15.75" x14ac:dyDescent="0.2">
      <c r="D21" s="24" t="s">
        <v>162</v>
      </c>
    </row>
    <row r="22" spans="2:4" ht="15.75" x14ac:dyDescent="0.2">
      <c r="D22" s="24" t="s">
        <v>163</v>
      </c>
    </row>
    <row r="23" spans="2:4" ht="15.75" x14ac:dyDescent="0.2">
      <c r="D23" s="24" t="s">
        <v>49</v>
      </c>
    </row>
    <row r="24" spans="2:4" ht="18.75" x14ac:dyDescent="0.2">
      <c r="B24" s="23" t="s">
        <v>50</v>
      </c>
    </row>
    <row r="25" spans="2:4" ht="15.75" x14ac:dyDescent="0.2">
      <c r="B25" s="23" t="s">
        <v>51</v>
      </c>
    </row>
    <row r="26" spans="2:4" ht="15.75" x14ac:dyDescent="0.2">
      <c r="B26" s="23" t="s">
        <v>52</v>
      </c>
    </row>
    <row r="27" spans="2:4" ht="15.75" x14ac:dyDescent="0.2">
      <c r="B27" s="23" t="s">
        <v>53</v>
      </c>
    </row>
    <row r="28" spans="2:4" ht="15.75" x14ac:dyDescent="0.2">
      <c r="B28" s="23" t="s">
        <v>144</v>
      </c>
    </row>
    <row r="29" spans="2:4" ht="15.75" x14ac:dyDescent="0.2">
      <c r="B29" s="23" t="s">
        <v>61</v>
      </c>
    </row>
    <row r="30" spans="2:4" ht="15.75" x14ac:dyDescent="0.2">
      <c r="B30" s="23" t="s">
        <v>143</v>
      </c>
    </row>
  </sheetData>
  <hyperlinks>
    <hyperlink ref="D12"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F9" sqref="F9"/>
    </sheetView>
  </sheetViews>
  <sheetFormatPr defaultRowHeight="12.75" x14ac:dyDescent="0.2"/>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F9" sqref="F9"/>
    </sheetView>
  </sheetViews>
  <sheetFormatPr defaultRowHeight="12.75" x14ac:dyDescent="0.2"/>
  <sheetData>
    <row r="1" spans="1:1" x14ac:dyDescent="0.2">
      <c r="A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8"/>
  <sheetViews>
    <sheetView tabSelected="1" topLeftCell="A13" zoomScaleNormal="100" zoomScaleSheetLayoutView="115" workbookViewId="0">
      <selection activeCell="I4" sqref="I4"/>
    </sheetView>
  </sheetViews>
  <sheetFormatPr defaultColWidth="9.140625" defaultRowHeight="12.75" x14ac:dyDescent="0.2"/>
  <cols>
    <col min="1" max="1" width="16.85546875" style="1" customWidth="1"/>
    <col min="2" max="2" width="12" style="1" customWidth="1"/>
    <col min="3" max="3" width="3.5703125" style="1" customWidth="1"/>
    <col min="4" max="4" width="13.140625" style="1" customWidth="1"/>
    <col min="5" max="5" width="19.28515625" style="1" bestFit="1" customWidth="1"/>
    <col min="6" max="6" width="17.85546875" style="1" bestFit="1" customWidth="1"/>
    <col min="7" max="7" width="19.28515625" style="1" bestFit="1" customWidth="1"/>
    <col min="8" max="8" width="16.7109375" style="1" customWidth="1"/>
    <col min="9" max="9" width="12.42578125" style="1" customWidth="1"/>
    <col min="10" max="10" width="10.140625" style="1" bestFit="1" customWidth="1"/>
    <col min="11" max="16384" width="9.140625" style="1"/>
  </cols>
  <sheetData>
    <row r="1" spans="1:9" ht="47.25" customHeight="1" x14ac:dyDescent="0.2">
      <c r="A1" s="43"/>
      <c r="E1" s="113"/>
      <c r="G1" s="5" t="s">
        <v>176</v>
      </c>
      <c r="H1" s="115">
        <f ca="1">TODAY()</f>
        <v>45981</v>
      </c>
    </row>
    <row r="2" spans="1:9" ht="21" customHeight="1" x14ac:dyDescent="0.3">
      <c r="A2" s="14" t="s">
        <v>187</v>
      </c>
      <c r="B2" s="14"/>
      <c r="C2" s="14"/>
      <c r="D2" s="14"/>
      <c r="E2" s="14"/>
      <c r="F2" s="14"/>
      <c r="G2" s="14"/>
      <c r="H2" s="14"/>
    </row>
    <row r="3" spans="1:9" ht="13.5" customHeight="1" x14ac:dyDescent="0.2"/>
    <row r="4" spans="1:9" x14ac:dyDescent="0.2">
      <c r="A4" s="3" t="s">
        <v>171</v>
      </c>
      <c r="F4" s="5" t="s">
        <v>166</v>
      </c>
      <c r="G4" s="111" t="s">
        <v>167</v>
      </c>
    </row>
    <row r="5" spans="1:9" x14ac:dyDescent="0.2">
      <c r="A5" s="1" t="s">
        <v>38</v>
      </c>
      <c r="G5" s="111" t="s">
        <v>167</v>
      </c>
    </row>
    <row r="6" spans="1:9" x14ac:dyDescent="0.2">
      <c r="A6" s="1" t="s">
        <v>39</v>
      </c>
      <c r="G6" s="111" t="s">
        <v>167</v>
      </c>
    </row>
    <row r="7" spans="1:9" x14ac:dyDescent="0.2">
      <c r="A7" s="1" t="s">
        <v>191</v>
      </c>
    </row>
    <row r="9" spans="1:9" x14ac:dyDescent="0.2">
      <c r="F9" s="41" t="s">
        <v>177</v>
      </c>
      <c r="G9" s="111"/>
    </row>
    <row r="10" spans="1:9" x14ac:dyDescent="0.2">
      <c r="F10" s="41" t="s">
        <v>168</v>
      </c>
      <c r="G10" s="111" t="s">
        <v>169</v>
      </c>
    </row>
    <row r="11" spans="1:9" x14ac:dyDescent="0.2">
      <c r="F11" s="41" t="s">
        <v>170</v>
      </c>
      <c r="G11" s="111" t="s">
        <v>167</v>
      </c>
    </row>
    <row r="12" spans="1:9" ht="6" customHeight="1" x14ac:dyDescent="0.2">
      <c r="F12" s="3"/>
    </row>
    <row r="13" spans="1:9" x14ac:dyDescent="0.2">
      <c r="A13" s="3" t="s">
        <v>185</v>
      </c>
      <c r="B13" s="116"/>
    </row>
    <row r="14" spans="1:9" x14ac:dyDescent="0.2">
      <c r="A14" s="1" t="s">
        <v>178</v>
      </c>
      <c r="B14" s="114"/>
    </row>
    <row r="15" spans="1:9" x14ac:dyDescent="0.2">
      <c r="A15" s="122" t="s">
        <v>165</v>
      </c>
      <c r="B15" s="122"/>
      <c r="C15" s="122"/>
      <c r="D15" s="122"/>
      <c r="E15" s="10" t="s">
        <v>25</v>
      </c>
      <c r="G15" s="10" t="s">
        <v>37</v>
      </c>
      <c r="I15" s="2"/>
    </row>
    <row r="16" spans="1:9" x14ac:dyDescent="0.2">
      <c r="A16" s="122"/>
      <c r="B16" s="122"/>
      <c r="C16" s="122"/>
      <c r="D16" s="122"/>
      <c r="E16" s="10"/>
      <c r="G16" s="10"/>
    </row>
    <row r="17" spans="1:10" x14ac:dyDescent="0.2">
      <c r="A17" s="122"/>
      <c r="B17" s="122"/>
      <c r="C17" s="122"/>
      <c r="D17" s="122"/>
      <c r="E17" s="1" t="s">
        <v>0</v>
      </c>
      <c r="F17" s="109">
        <v>100000</v>
      </c>
      <c r="G17" s="1" t="s">
        <v>0</v>
      </c>
      <c r="H17" s="2">
        <v>0</v>
      </c>
    </row>
    <row r="18" spans="1:10" x14ac:dyDescent="0.2">
      <c r="A18" s="122"/>
      <c r="B18" s="122"/>
      <c r="C18" s="122"/>
      <c r="D18" s="122"/>
      <c r="E18" s="1" t="s">
        <v>1</v>
      </c>
      <c r="F18" s="109">
        <v>75000</v>
      </c>
      <c r="G18" s="1" t="s">
        <v>1</v>
      </c>
      <c r="H18" s="2">
        <v>0</v>
      </c>
    </row>
    <row r="19" spans="1:10" x14ac:dyDescent="0.2">
      <c r="E19" s="1" t="s">
        <v>3</v>
      </c>
      <c r="F19" s="109">
        <v>25000</v>
      </c>
      <c r="G19" s="1" t="s">
        <v>3</v>
      </c>
      <c r="H19" s="2">
        <v>0</v>
      </c>
    </row>
    <row r="20" spans="1:10" ht="13.5" thickBot="1" x14ac:dyDescent="0.25">
      <c r="A20" s="1" t="s">
        <v>33</v>
      </c>
      <c r="B20" s="4"/>
      <c r="C20" s="4"/>
      <c r="D20" s="4"/>
      <c r="E20" s="4" t="s">
        <v>2</v>
      </c>
      <c r="F20" s="110">
        <v>12500</v>
      </c>
      <c r="G20" s="4" t="s">
        <v>2</v>
      </c>
      <c r="H20" s="18">
        <v>0</v>
      </c>
    </row>
    <row r="21" spans="1:10" ht="13.5" thickTop="1" x14ac:dyDescent="0.2">
      <c r="A21" s="3" t="s">
        <v>164</v>
      </c>
      <c r="C21" s="5" t="s">
        <v>173</v>
      </c>
      <c r="D21" s="111" t="s">
        <v>174</v>
      </c>
    </row>
    <row r="22" spans="1:10" x14ac:dyDescent="0.2">
      <c r="A22" s="1" t="s">
        <v>24</v>
      </c>
    </row>
    <row r="23" spans="1:10" x14ac:dyDescent="0.2">
      <c r="A23" s="111" t="s">
        <v>181</v>
      </c>
    </row>
    <row r="24" spans="1:10" x14ac:dyDescent="0.2">
      <c r="A24" s="27" t="s">
        <v>172</v>
      </c>
      <c r="B24" s="112" t="s">
        <v>182</v>
      </c>
      <c r="D24" s="108"/>
      <c r="F24" s="5" t="s">
        <v>27</v>
      </c>
      <c r="G24" s="5" t="s">
        <v>28</v>
      </c>
      <c r="H24" s="5" t="s">
        <v>30</v>
      </c>
    </row>
    <row r="25" spans="1:10" x14ac:dyDescent="0.2">
      <c r="F25" s="5" t="s">
        <v>26</v>
      </c>
      <c r="G25" s="5" t="s">
        <v>29</v>
      </c>
      <c r="H25" s="5" t="s">
        <v>31</v>
      </c>
    </row>
    <row r="26" spans="1:10" x14ac:dyDescent="0.2">
      <c r="A26" s="1" t="s">
        <v>4</v>
      </c>
      <c r="F26" s="11">
        <f>ROUND('Exhibit 1 - Salaries'!$F$37,2)</f>
        <v>0</v>
      </c>
      <c r="G26" s="11">
        <v>0</v>
      </c>
      <c r="H26" s="11">
        <f>SUM(F26:G26)</f>
        <v>0</v>
      </c>
      <c r="I26" s="11"/>
      <c r="J26" s="20"/>
    </row>
    <row r="27" spans="1:10" x14ac:dyDescent="0.2">
      <c r="A27" s="1" t="s">
        <v>148</v>
      </c>
      <c r="D27" s="119">
        <v>1</v>
      </c>
      <c r="F27" s="11">
        <f>ROUND('Exhibit 1 - Salaries'!F37*$D$27,2)</f>
        <v>0</v>
      </c>
      <c r="G27" s="11">
        <v>0</v>
      </c>
      <c r="H27" s="11">
        <f>SUM(F27:G27)</f>
        <v>0</v>
      </c>
      <c r="I27" s="11"/>
      <c r="J27" s="20"/>
    </row>
    <row r="28" spans="1:10" x14ac:dyDescent="0.2">
      <c r="A28" s="1" t="s">
        <v>149</v>
      </c>
      <c r="D28" s="119">
        <v>0</v>
      </c>
      <c r="F28" s="11">
        <f>ROUND('Exhibit 1 - Salaries'!F37*$D$28,2)</f>
        <v>0</v>
      </c>
      <c r="G28" s="11">
        <v>0</v>
      </c>
      <c r="H28" s="11">
        <f>SUM(F28:G28)</f>
        <v>0</v>
      </c>
      <c r="I28" s="11"/>
      <c r="J28" s="20"/>
    </row>
    <row r="29" spans="1:10" x14ac:dyDescent="0.2">
      <c r="A29" s="1" t="s">
        <v>5</v>
      </c>
      <c r="F29" s="15">
        <f>ROUND('Exhibit 2 - Expenses'!$E$51,2)</f>
        <v>0</v>
      </c>
      <c r="G29" s="15">
        <v>0</v>
      </c>
      <c r="H29" s="15">
        <f>SUM(F29:G29)</f>
        <v>0</v>
      </c>
      <c r="I29" s="11"/>
      <c r="J29" s="20"/>
    </row>
    <row r="30" spans="1:10" x14ac:dyDescent="0.2">
      <c r="B30" s="6" t="s">
        <v>7</v>
      </c>
      <c r="F30" s="11">
        <f>ROUND(SUM(F26:F29),2)</f>
        <v>0</v>
      </c>
      <c r="G30" s="11">
        <f>SUM(G26:G29)</f>
        <v>0</v>
      </c>
      <c r="H30" s="11">
        <f>ROUND(SUM(H26:H29),2)</f>
        <v>0</v>
      </c>
      <c r="I30" s="11"/>
      <c r="J30" s="20"/>
    </row>
    <row r="31" spans="1:10" ht="6" customHeight="1" x14ac:dyDescent="0.2">
      <c r="F31" s="11"/>
      <c r="G31" s="11"/>
      <c r="H31" s="11"/>
      <c r="I31" s="11"/>
    </row>
    <row r="32" spans="1:10" x14ac:dyDescent="0.2">
      <c r="A32" s="1" t="s">
        <v>6</v>
      </c>
      <c r="F32" s="11"/>
      <c r="G32" s="11"/>
      <c r="H32" s="11"/>
      <c r="I32" s="11"/>
    </row>
    <row r="33" spans="1:10" x14ac:dyDescent="0.2">
      <c r="A33" s="1" t="s">
        <v>8</v>
      </c>
      <c r="B33" s="12">
        <v>0</v>
      </c>
      <c r="C33" s="8" t="s">
        <v>9</v>
      </c>
      <c r="D33" s="2">
        <f>F20</f>
        <v>12500</v>
      </c>
      <c r="F33" s="11">
        <f>ROUND(B33*D33,2)</f>
        <v>0</v>
      </c>
      <c r="G33" s="11"/>
      <c r="H33" s="11"/>
      <c r="I33" s="11"/>
    </row>
    <row r="34" spans="1:10" x14ac:dyDescent="0.2">
      <c r="A34" s="1" t="s">
        <v>10</v>
      </c>
      <c r="B34" s="99">
        <f>'Exhibit 3 - % Complete'!$E$40</f>
        <v>0.66649999999999998</v>
      </c>
      <c r="C34" s="8" t="s">
        <v>9</v>
      </c>
      <c r="D34" s="2">
        <f>F20</f>
        <v>12500</v>
      </c>
      <c r="F34" s="11"/>
      <c r="G34" s="11">
        <v>0</v>
      </c>
      <c r="H34" s="11">
        <f>F33+G34</f>
        <v>0</v>
      </c>
      <c r="I34" s="11"/>
      <c r="J34" s="99"/>
    </row>
    <row r="35" spans="1:10" x14ac:dyDescent="0.2">
      <c r="F35" s="11"/>
      <c r="G35" s="11"/>
      <c r="H35" s="11"/>
      <c r="I35" s="11"/>
      <c r="J35" s="20"/>
    </row>
    <row r="36" spans="1:10" ht="6" customHeight="1" x14ac:dyDescent="0.2">
      <c r="F36" s="11"/>
      <c r="G36" s="11"/>
      <c r="H36" s="11"/>
      <c r="I36" s="11"/>
    </row>
    <row r="37" spans="1:10" x14ac:dyDescent="0.2">
      <c r="A37" s="6"/>
      <c r="F37" s="11"/>
      <c r="G37" s="11"/>
      <c r="H37" s="11"/>
      <c r="I37" s="11"/>
      <c r="J37" s="20"/>
    </row>
    <row r="38" spans="1:10" ht="8.1" customHeight="1" x14ac:dyDescent="0.2">
      <c r="F38" s="11"/>
      <c r="G38" s="11"/>
      <c r="H38" s="11"/>
      <c r="I38" s="11"/>
    </row>
    <row r="39" spans="1:10" x14ac:dyDescent="0.2">
      <c r="E39" s="27" t="s">
        <v>147</v>
      </c>
      <c r="F39" s="19">
        <f>ROUND(F30+F33,2)</f>
        <v>0</v>
      </c>
      <c r="H39" s="11"/>
      <c r="I39" s="11"/>
    </row>
    <row r="40" spans="1:10" x14ac:dyDescent="0.2">
      <c r="A40" s="1" t="s">
        <v>11</v>
      </c>
      <c r="F40" s="11"/>
      <c r="G40" s="11">
        <f>G30+G34</f>
        <v>0</v>
      </c>
      <c r="H40" s="11">
        <f>ROUND(H30+H34,2)</f>
        <v>0</v>
      </c>
      <c r="I40" s="11"/>
      <c r="J40" s="20"/>
    </row>
    <row r="41" spans="1:10" ht="6" customHeight="1" x14ac:dyDescent="0.2">
      <c r="F41" s="11"/>
      <c r="G41" s="11"/>
      <c r="H41" s="11"/>
      <c r="I41" s="11"/>
    </row>
    <row r="42" spans="1:10" x14ac:dyDescent="0.2">
      <c r="A42" s="1" t="s">
        <v>12</v>
      </c>
      <c r="F42" s="11"/>
      <c r="G42" s="11"/>
      <c r="H42" s="11">
        <f>G40</f>
        <v>0</v>
      </c>
      <c r="I42" s="11"/>
      <c r="J42" s="20"/>
    </row>
    <row r="43" spans="1:10" x14ac:dyDescent="0.2">
      <c r="A43" s="1" t="s">
        <v>7</v>
      </c>
      <c r="F43" s="11"/>
      <c r="G43" s="11"/>
      <c r="H43" s="11">
        <f>H40-H42</f>
        <v>0</v>
      </c>
      <c r="I43" s="21" t="str">
        <f>IF(F39=H43,"OK","Verify Input")</f>
        <v>OK</v>
      </c>
      <c r="J43" s="20"/>
    </row>
    <row r="44" spans="1:10" ht="6" customHeight="1" x14ac:dyDescent="0.2">
      <c r="F44" s="11"/>
      <c r="G44" s="11"/>
      <c r="H44" s="11"/>
      <c r="I44" s="11"/>
    </row>
    <row r="45" spans="1:10" ht="15" customHeight="1" x14ac:dyDescent="0.2">
      <c r="A45" s="1" t="s">
        <v>154</v>
      </c>
      <c r="E45" s="118">
        <v>2.4129999999999998</v>
      </c>
      <c r="F45" s="11">
        <f>'Exhibit 1b - Salaries II '!F31</f>
        <v>0</v>
      </c>
      <c r="G45" s="11">
        <v>0</v>
      </c>
      <c r="H45" s="11">
        <f>SUM(F45:G45)</f>
        <v>0</v>
      </c>
      <c r="I45" s="11"/>
    </row>
    <row r="46" spans="1:10" ht="15" customHeight="1" x14ac:dyDescent="0.2">
      <c r="A46" s="1" t="s">
        <v>151</v>
      </c>
      <c r="F46" s="100">
        <f>'Exhibit 2b - Expenses II'!C50</f>
        <v>0</v>
      </c>
      <c r="G46" s="11">
        <v>0</v>
      </c>
      <c r="H46" s="11">
        <f>SUM(F46:G46)</f>
        <v>0</v>
      </c>
      <c r="I46" s="11"/>
    </row>
    <row r="47" spans="1:10" ht="15" customHeight="1" x14ac:dyDescent="0.2">
      <c r="E47" s="27" t="s">
        <v>150</v>
      </c>
      <c r="F47" s="19">
        <f>SUM(F45:F46)</f>
        <v>0</v>
      </c>
      <c r="I47" s="11"/>
      <c r="J47" s="20"/>
    </row>
    <row r="48" spans="1:10" ht="6" customHeight="1" x14ac:dyDescent="0.2">
      <c r="F48" s="11"/>
      <c r="G48" s="11"/>
      <c r="H48" s="11"/>
      <c r="I48" s="11"/>
    </row>
    <row r="49" spans="1:16" x14ac:dyDescent="0.2">
      <c r="F49" s="11"/>
      <c r="G49" s="5" t="s">
        <v>13</v>
      </c>
      <c r="H49" s="19">
        <f>F39+F47</f>
        <v>0</v>
      </c>
      <c r="I49" s="19"/>
      <c r="J49" s="20"/>
      <c r="L49"/>
      <c r="M49"/>
      <c r="N49"/>
      <c r="O49"/>
      <c r="P49"/>
    </row>
    <row r="50" spans="1:16" ht="8.1" customHeight="1" x14ac:dyDescent="0.2">
      <c r="A50" s="3"/>
      <c r="G50" s="11"/>
      <c r="H50" s="11"/>
      <c r="L50"/>
      <c r="M50"/>
      <c r="N50"/>
      <c r="O50"/>
      <c r="P50"/>
    </row>
    <row r="51" spans="1:16" x14ac:dyDescent="0.2">
      <c r="A51" s="121" t="s">
        <v>141</v>
      </c>
      <c r="B51" s="121"/>
      <c r="C51" s="121"/>
      <c r="D51" s="121"/>
      <c r="E51" s="121"/>
      <c r="F51" s="121"/>
      <c r="G51" s="121"/>
      <c r="H51" s="121"/>
      <c r="L51"/>
      <c r="M51"/>
      <c r="N51"/>
      <c r="O51"/>
      <c r="P51"/>
    </row>
    <row r="52" spans="1:16" ht="28.9" customHeight="1" x14ac:dyDescent="0.2">
      <c r="A52" s="121"/>
      <c r="B52" s="121"/>
      <c r="C52" s="121"/>
      <c r="D52" s="121"/>
      <c r="E52" s="121"/>
      <c r="F52" s="121"/>
      <c r="G52" s="121"/>
      <c r="H52" s="121"/>
      <c r="L52"/>
      <c r="M52"/>
      <c r="N52"/>
      <c r="O52"/>
      <c r="P52"/>
    </row>
    <row r="53" spans="1:16" ht="13.15" customHeight="1" x14ac:dyDescent="0.2">
      <c r="F53" s="114" t="s">
        <v>175</v>
      </c>
      <c r="L53"/>
      <c r="M53"/>
      <c r="N53"/>
      <c r="O53"/>
      <c r="P53"/>
    </row>
    <row r="54" spans="1:16" ht="13.15" customHeight="1" x14ac:dyDescent="0.2">
      <c r="F54" s="107"/>
      <c r="L54"/>
      <c r="M54"/>
      <c r="N54"/>
      <c r="O54"/>
      <c r="P54"/>
    </row>
    <row r="55" spans="1:16" ht="13.15" customHeight="1" x14ac:dyDescent="0.2">
      <c r="F55" s="107"/>
      <c r="L55"/>
      <c r="M55"/>
      <c r="N55"/>
      <c r="O55"/>
      <c r="P55"/>
    </row>
    <row r="56" spans="1:16" ht="13.15" customHeight="1" x14ac:dyDescent="0.2">
      <c r="D56" s="16"/>
      <c r="F56" s="7"/>
      <c r="G56" s="7"/>
      <c r="H56" s="7"/>
      <c r="L56"/>
      <c r="M56"/>
      <c r="N56"/>
      <c r="O56"/>
      <c r="P56"/>
    </row>
    <row r="57" spans="1:16" ht="13.15" customHeight="1" x14ac:dyDescent="0.2">
      <c r="G57" s="22" t="s">
        <v>62</v>
      </c>
      <c r="L57"/>
      <c r="M57"/>
      <c r="N57"/>
      <c r="O57"/>
      <c r="P57"/>
    </row>
    <row r="58" spans="1:16" ht="13.15" customHeight="1" x14ac:dyDescent="0.2">
      <c r="G58" s="22" t="s">
        <v>32</v>
      </c>
      <c r="L58"/>
      <c r="M58"/>
      <c r="N58"/>
      <c r="O58"/>
      <c r="P58"/>
    </row>
    <row r="59" spans="1:16" ht="13.15" customHeight="1" x14ac:dyDescent="0.2">
      <c r="A59" s="1" t="s">
        <v>183</v>
      </c>
      <c r="C59" s="7"/>
      <c r="D59" s="7"/>
      <c r="E59" s="7"/>
      <c r="L59"/>
      <c r="M59"/>
      <c r="N59"/>
      <c r="O59"/>
      <c r="P59"/>
    </row>
    <row r="60" spans="1:16" ht="13.15" customHeight="1" x14ac:dyDescent="0.2">
      <c r="C60" s="123" t="s">
        <v>188</v>
      </c>
      <c r="D60" s="123"/>
      <c r="E60" s="123"/>
      <c r="L60"/>
      <c r="M60"/>
      <c r="N60"/>
      <c r="O60"/>
      <c r="P60"/>
    </row>
    <row r="61" spans="1:16" ht="13.15" customHeight="1" x14ac:dyDescent="0.2">
      <c r="C61" s="17"/>
      <c r="L61"/>
      <c r="M61"/>
      <c r="N61"/>
      <c r="O61"/>
      <c r="P61"/>
    </row>
    <row r="62" spans="1:16" ht="13.15" customHeight="1" x14ac:dyDescent="0.2">
      <c r="L62"/>
      <c r="M62"/>
      <c r="N62"/>
      <c r="O62"/>
      <c r="P62"/>
    </row>
    <row r="63" spans="1:16" ht="15" customHeight="1" x14ac:dyDescent="0.2">
      <c r="A63" s="1" t="s">
        <v>184</v>
      </c>
      <c r="C63" s="7"/>
      <c r="D63" s="7"/>
      <c r="E63" s="7"/>
      <c r="L63"/>
      <c r="M63"/>
      <c r="N63"/>
      <c r="O63"/>
      <c r="P63"/>
    </row>
    <row r="64" spans="1:16" ht="13.15" customHeight="1" x14ac:dyDescent="0.2">
      <c r="C64" s="124" t="s">
        <v>189</v>
      </c>
      <c r="D64" s="124"/>
      <c r="E64" s="124"/>
      <c r="F64" s="120"/>
      <c r="G64" s="50"/>
      <c r="L64"/>
      <c r="M64"/>
      <c r="N64"/>
      <c r="O64"/>
      <c r="P64"/>
    </row>
    <row r="65" spans="12:16" ht="13.15" customHeight="1" x14ac:dyDescent="0.2">
      <c r="L65"/>
      <c r="M65"/>
      <c r="N65"/>
      <c r="O65"/>
      <c r="P65"/>
    </row>
    <row r="66" spans="12:16" x14ac:dyDescent="0.2">
      <c r="L66"/>
      <c r="M66"/>
      <c r="N66"/>
      <c r="O66"/>
      <c r="P66"/>
    </row>
    <row r="67" spans="12:16" x14ac:dyDescent="0.2">
      <c r="L67"/>
      <c r="M67"/>
      <c r="N67"/>
      <c r="O67"/>
      <c r="P67"/>
    </row>
    <row r="68" spans="12:16" x14ac:dyDescent="0.2">
      <c r="L68"/>
      <c r="M68"/>
      <c r="N68"/>
      <c r="O68"/>
      <c r="P68"/>
    </row>
  </sheetData>
  <mergeCells count="4">
    <mergeCell ref="A51:H52"/>
    <mergeCell ref="A15:D18"/>
    <mergeCell ref="C60:E60"/>
    <mergeCell ref="C64:E64"/>
  </mergeCells>
  <phoneticPr fontId="0" type="noConversion"/>
  <printOptions horizontalCentered="1" verticalCentered="1"/>
  <pageMargins left="0.52" right="0.36" top="0.75" bottom="0.5" header="0.75" footer="0.5"/>
  <pageSetup scale="83"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37"/>
  <sheetViews>
    <sheetView view="pageBreakPreview" zoomScaleNormal="100" zoomScaleSheetLayoutView="100" workbookViewId="0">
      <selection activeCell="A18" sqref="A18"/>
    </sheetView>
  </sheetViews>
  <sheetFormatPr defaultColWidth="9.140625" defaultRowHeight="12.75" x14ac:dyDescent="0.2"/>
  <cols>
    <col min="1" max="1" width="17.28515625" style="82" bestFit="1" customWidth="1"/>
    <col min="2" max="2" width="18.28515625" style="82" customWidth="1"/>
    <col min="3" max="3" width="27.28515625" style="82" customWidth="1"/>
    <col min="4" max="4" width="10.140625" style="82" customWidth="1"/>
    <col min="5" max="5" width="10.85546875" style="82" customWidth="1"/>
    <col min="6" max="6" width="12" style="82" customWidth="1"/>
    <col min="7" max="7" width="10" style="82" bestFit="1" customWidth="1"/>
    <col min="8" max="9" width="9.140625" style="82"/>
    <col min="10" max="10" width="3.5703125" style="82" bestFit="1" customWidth="1"/>
    <col min="11" max="11" width="9.140625" style="82"/>
    <col min="12" max="12" width="24" style="1" bestFit="1" customWidth="1"/>
    <col min="13" max="14" width="9.140625" style="1"/>
    <col min="15" max="16384" width="9.140625" style="82"/>
  </cols>
  <sheetData>
    <row r="2" spans="1:14" ht="18.75" x14ac:dyDescent="0.3">
      <c r="A2" s="125" t="s">
        <v>23</v>
      </c>
      <c r="B2" s="125"/>
      <c r="C2" s="125"/>
      <c r="D2" s="125"/>
      <c r="E2" s="125"/>
      <c r="F2" s="125"/>
    </row>
    <row r="3" spans="1:14" ht="18.75" x14ac:dyDescent="0.3">
      <c r="A3" s="83"/>
      <c r="B3" s="83"/>
      <c r="C3" s="83"/>
      <c r="D3" s="83"/>
      <c r="E3" s="83"/>
      <c r="F3" s="83"/>
    </row>
    <row r="5" spans="1:14" x14ac:dyDescent="0.2">
      <c r="A5" s="82" t="str">
        <f>Invoice!$A$13</f>
        <v>RE: ARDOT Job No. XXXXXX</v>
      </c>
    </row>
    <row r="6" spans="1:14" x14ac:dyDescent="0.2">
      <c r="A6" s="82" t="str">
        <f>Invoice!$F$9</f>
        <v>Job No.:  ABCXX</v>
      </c>
      <c r="B6" s="117"/>
    </row>
    <row r="7" spans="1:14" ht="8.1" customHeight="1" x14ac:dyDescent="0.2"/>
    <row r="8" spans="1:14" x14ac:dyDescent="0.2">
      <c r="A8" s="82" t="str">
        <f>Invoice!$A$21</f>
        <v>Invoice No. 1</v>
      </c>
    </row>
    <row r="9" spans="1:14" ht="13.5" thickBot="1" x14ac:dyDescent="0.25">
      <c r="A9" s="84" t="s">
        <v>34</v>
      </c>
      <c r="B9" s="84" t="str">
        <f>Invoice!$A$23</f>
        <v>UPDATE ##, 2025 Through UPDATE #, 202#</v>
      </c>
      <c r="C9" s="84"/>
      <c r="D9" s="84"/>
      <c r="E9" s="84"/>
      <c r="F9" s="84"/>
    </row>
    <row r="10" spans="1:14" ht="8.1" customHeight="1" thickTop="1" x14ac:dyDescent="0.2"/>
    <row r="11" spans="1:14" x14ac:dyDescent="0.2">
      <c r="A11" s="85"/>
    </row>
    <row r="12" spans="1:14" ht="25.5" x14ac:dyDescent="0.2">
      <c r="A12" s="86" t="s">
        <v>14</v>
      </c>
      <c r="B12" s="86" t="s">
        <v>15</v>
      </c>
      <c r="C12" s="86" t="s">
        <v>16</v>
      </c>
      <c r="D12" s="86" t="s">
        <v>17</v>
      </c>
      <c r="E12" s="86" t="s">
        <v>18</v>
      </c>
      <c r="F12" s="86" t="s">
        <v>19</v>
      </c>
      <c r="I12" s="87"/>
      <c r="J12" s="87"/>
      <c r="L12" s="98"/>
    </row>
    <row r="13" spans="1:14" x14ac:dyDescent="0.2">
      <c r="A13" s="88">
        <v>2512</v>
      </c>
      <c r="B13" s="89" t="s">
        <v>40</v>
      </c>
      <c r="C13" s="89"/>
      <c r="D13" s="90"/>
      <c r="E13" s="91">
        <v>63.25</v>
      </c>
      <c r="F13" s="96">
        <f>ROUND(D13*E13,2)</f>
        <v>0</v>
      </c>
      <c r="I13" s="92"/>
      <c r="J13" s="92"/>
      <c r="L13" s="98"/>
      <c r="M13" s="20"/>
      <c r="N13" s="20"/>
    </row>
    <row r="14" spans="1:14" x14ac:dyDescent="0.2">
      <c r="A14" s="88">
        <v>2534</v>
      </c>
      <c r="B14" s="89" t="s">
        <v>40</v>
      </c>
      <c r="C14" s="89"/>
      <c r="D14" s="90"/>
      <c r="E14" s="91">
        <v>25</v>
      </c>
      <c r="F14" s="96">
        <f t="shared" ref="F14:F34" si="0">ROUND(D14*E14,2)</f>
        <v>0</v>
      </c>
      <c r="I14" s="92"/>
      <c r="J14" s="92"/>
      <c r="L14" s="98"/>
      <c r="M14" s="20"/>
      <c r="N14" s="20"/>
    </row>
    <row r="15" spans="1:14" x14ac:dyDescent="0.2">
      <c r="A15" s="88">
        <v>2976</v>
      </c>
      <c r="B15" s="89" t="s">
        <v>40</v>
      </c>
      <c r="C15" s="89"/>
      <c r="D15" s="90"/>
      <c r="E15" s="91">
        <v>25</v>
      </c>
      <c r="F15" s="96">
        <f t="shared" si="0"/>
        <v>0</v>
      </c>
      <c r="H15" s="93"/>
      <c r="I15" s="92"/>
      <c r="J15" s="92"/>
      <c r="L15" s="98"/>
      <c r="M15" s="20"/>
      <c r="N15" s="20"/>
    </row>
    <row r="16" spans="1:14" x14ac:dyDescent="0.2">
      <c r="A16" s="88">
        <v>5044</v>
      </c>
      <c r="B16" s="89" t="s">
        <v>40</v>
      </c>
      <c r="C16" s="89"/>
      <c r="D16" s="90"/>
      <c r="E16" s="91">
        <v>25</v>
      </c>
      <c r="F16" s="96">
        <f t="shared" si="0"/>
        <v>0</v>
      </c>
      <c r="H16" s="93"/>
      <c r="I16" s="92"/>
      <c r="J16" s="92"/>
      <c r="L16" s="98"/>
      <c r="M16" s="20"/>
      <c r="N16" s="20"/>
    </row>
    <row r="17" spans="1:14" x14ac:dyDescent="0.2">
      <c r="A17" s="88">
        <v>5019</v>
      </c>
      <c r="B17" s="89" t="s">
        <v>40</v>
      </c>
      <c r="C17" s="89"/>
      <c r="D17" s="90"/>
      <c r="E17" s="91">
        <v>25</v>
      </c>
      <c r="F17" s="96">
        <f t="shared" si="0"/>
        <v>0</v>
      </c>
      <c r="H17" s="93"/>
      <c r="I17" s="92"/>
      <c r="J17" s="92"/>
      <c r="L17" s="98"/>
      <c r="M17" s="20"/>
      <c r="N17" s="20"/>
    </row>
    <row r="18" spans="1:14" x14ac:dyDescent="0.2">
      <c r="A18" s="88">
        <v>2519</v>
      </c>
      <c r="B18" s="89" t="s">
        <v>40</v>
      </c>
      <c r="C18" s="89"/>
      <c r="D18" s="90"/>
      <c r="E18" s="91">
        <v>25</v>
      </c>
      <c r="F18" s="96">
        <f t="shared" si="0"/>
        <v>0</v>
      </c>
      <c r="H18" s="93"/>
      <c r="I18" s="92"/>
      <c r="J18" s="92"/>
      <c r="L18" s="98"/>
      <c r="M18" s="20"/>
      <c r="N18" s="20"/>
    </row>
    <row r="19" spans="1:14" x14ac:dyDescent="0.2">
      <c r="A19" s="88">
        <v>5053</v>
      </c>
      <c r="B19" s="89" t="s">
        <v>40</v>
      </c>
      <c r="C19" s="89"/>
      <c r="D19" s="90"/>
      <c r="E19" s="91">
        <v>25</v>
      </c>
      <c r="F19" s="96">
        <f t="shared" si="0"/>
        <v>0</v>
      </c>
      <c r="I19" s="87"/>
      <c r="J19" s="87"/>
      <c r="M19" s="20"/>
      <c r="N19" s="20"/>
    </row>
    <row r="20" spans="1:14" x14ac:dyDescent="0.2">
      <c r="A20" s="88">
        <v>2513</v>
      </c>
      <c r="B20" s="89" t="s">
        <v>40</v>
      </c>
      <c r="C20" s="89"/>
      <c r="D20" s="90"/>
      <c r="E20" s="91">
        <v>25</v>
      </c>
      <c r="F20" s="96">
        <f t="shared" si="0"/>
        <v>0</v>
      </c>
      <c r="I20" s="87"/>
      <c r="J20" s="87"/>
      <c r="M20" s="20"/>
      <c r="N20" s="20"/>
    </row>
    <row r="21" spans="1:14" x14ac:dyDescent="0.2">
      <c r="A21" s="88">
        <v>2206</v>
      </c>
      <c r="B21" s="89" t="s">
        <v>40</v>
      </c>
      <c r="C21" s="89"/>
      <c r="D21" s="90"/>
      <c r="E21" s="91">
        <v>100</v>
      </c>
      <c r="F21" s="96">
        <f t="shared" si="0"/>
        <v>0</v>
      </c>
      <c r="G21" s="94"/>
      <c r="I21" s="87"/>
      <c r="J21" s="87"/>
      <c r="M21" s="20"/>
      <c r="N21" s="20"/>
    </row>
    <row r="22" spans="1:14" x14ac:dyDescent="0.2">
      <c r="A22" s="88">
        <v>2630</v>
      </c>
      <c r="B22" s="89" t="s">
        <v>40</v>
      </c>
      <c r="C22" s="89"/>
      <c r="D22" s="90"/>
      <c r="E22" s="91">
        <v>25</v>
      </c>
      <c r="F22" s="96">
        <f t="shared" si="0"/>
        <v>0</v>
      </c>
      <c r="G22" s="94"/>
      <c r="I22" s="87"/>
      <c r="J22" s="87"/>
    </row>
    <row r="23" spans="1:14" x14ac:dyDescent="0.2">
      <c r="A23" s="88">
        <v>5023</v>
      </c>
      <c r="B23" s="89" t="s">
        <v>40</v>
      </c>
      <c r="C23" s="89"/>
      <c r="D23" s="90"/>
      <c r="E23" s="91">
        <v>25</v>
      </c>
      <c r="F23" s="96">
        <f t="shared" si="0"/>
        <v>0</v>
      </c>
      <c r="G23" s="94"/>
      <c r="I23" s="87"/>
      <c r="J23" s="87"/>
    </row>
    <row r="24" spans="1:14" x14ac:dyDescent="0.2">
      <c r="A24" s="88">
        <v>1188</v>
      </c>
      <c r="B24" s="89" t="s">
        <v>40</v>
      </c>
      <c r="C24" s="89"/>
      <c r="D24" s="90"/>
      <c r="E24" s="91">
        <v>25</v>
      </c>
      <c r="F24" s="96">
        <f t="shared" si="0"/>
        <v>0</v>
      </c>
      <c r="G24" s="94"/>
      <c r="I24" s="87"/>
      <c r="J24" s="87"/>
    </row>
    <row r="25" spans="1:14" x14ac:dyDescent="0.2">
      <c r="A25" s="88">
        <v>1187</v>
      </c>
      <c r="B25" s="89" t="s">
        <v>40</v>
      </c>
      <c r="C25" s="89"/>
      <c r="D25" s="90"/>
      <c r="E25" s="91">
        <v>25</v>
      </c>
      <c r="F25" s="96">
        <f t="shared" si="0"/>
        <v>0</v>
      </c>
      <c r="G25" s="94"/>
      <c r="I25" s="87"/>
      <c r="J25" s="87"/>
    </row>
    <row r="26" spans="1:14" x14ac:dyDescent="0.2">
      <c r="A26" s="88">
        <v>1183</v>
      </c>
      <c r="B26" s="89" t="s">
        <v>40</v>
      </c>
      <c r="C26" s="89"/>
      <c r="D26" s="90"/>
      <c r="E26" s="91">
        <v>25</v>
      </c>
      <c r="F26" s="96">
        <f t="shared" si="0"/>
        <v>0</v>
      </c>
      <c r="G26" s="94"/>
      <c r="I26" s="87"/>
      <c r="J26" s="87"/>
    </row>
    <row r="27" spans="1:14" x14ac:dyDescent="0.2">
      <c r="A27" s="88">
        <v>2955</v>
      </c>
      <c r="B27" s="89" t="s">
        <v>40</v>
      </c>
      <c r="C27" s="89"/>
      <c r="D27" s="90"/>
      <c r="E27" s="91">
        <v>25</v>
      </c>
      <c r="F27" s="96">
        <f t="shared" si="0"/>
        <v>0</v>
      </c>
      <c r="G27" s="94"/>
      <c r="I27" s="87"/>
      <c r="J27" s="87"/>
    </row>
    <row r="28" spans="1:14" x14ac:dyDescent="0.2">
      <c r="A28" s="88">
        <v>1182</v>
      </c>
      <c r="B28" s="89" t="s">
        <v>40</v>
      </c>
      <c r="C28" s="89"/>
      <c r="D28" s="90"/>
      <c r="E28" s="91">
        <v>25</v>
      </c>
      <c r="F28" s="96">
        <f t="shared" si="0"/>
        <v>0</v>
      </c>
      <c r="G28" s="94"/>
      <c r="I28" s="87"/>
      <c r="J28" s="87"/>
    </row>
    <row r="29" spans="1:14" x14ac:dyDescent="0.2">
      <c r="A29" s="88">
        <v>1185</v>
      </c>
      <c r="B29" s="89" t="s">
        <v>40</v>
      </c>
      <c r="C29" s="89"/>
      <c r="D29" s="90"/>
      <c r="E29" s="91">
        <v>25</v>
      </c>
      <c r="F29" s="96">
        <f t="shared" si="0"/>
        <v>0</v>
      </c>
      <c r="G29" s="94"/>
      <c r="I29" s="87"/>
      <c r="J29" s="87"/>
    </row>
    <row r="30" spans="1:14" x14ac:dyDescent="0.2">
      <c r="A30" s="88">
        <v>1186</v>
      </c>
      <c r="B30" s="89" t="s">
        <v>40</v>
      </c>
      <c r="C30" s="89"/>
      <c r="D30" s="90"/>
      <c r="E30" s="91">
        <v>25</v>
      </c>
      <c r="F30" s="96">
        <f t="shared" si="0"/>
        <v>0</v>
      </c>
      <c r="G30" s="94"/>
      <c r="I30" s="87"/>
      <c r="J30" s="87"/>
    </row>
    <row r="31" spans="1:14" x14ac:dyDescent="0.2">
      <c r="A31" s="88">
        <v>5072</v>
      </c>
      <c r="B31" s="89" t="s">
        <v>40</v>
      </c>
      <c r="C31" s="89"/>
      <c r="D31" s="90"/>
      <c r="E31" s="91">
        <v>25</v>
      </c>
      <c r="F31" s="96">
        <f t="shared" si="0"/>
        <v>0</v>
      </c>
      <c r="G31" s="94"/>
      <c r="I31" s="87"/>
      <c r="J31" s="87"/>
    </row>
    <row r="32" spans="1:14" x14ac:dyDescent="0.2">
      <c r="A32" s="88">
        <v>5022</v>
      </c>
      <c r="B32" s="89" t="s">
        <v>40</v>
      </c>
      <c r="C32" s="89"/>
      <c r="D32" s="90"/>
      <c r="E32" s="91">
        <v>25</v>
      </c>
      <c r="F32" s="96">
        <f t="shared" si="0"/>
        <v>0</v>
      </c>
      <c r="G32" s="94"/>
      <c r="I32" s="87"/>
      <c r="J32" s="87"/>
    </row>
    <row r="33" spans="1:10" x14ac:dyDescent="0.2">
      <c r="A33" s="88">
        <v>2676</v>
      </c>
      <c r="B33" s="89" t="s">
        <v>40</v>
      </c>
      <c r="C33" s="89"/>
      <c r="D33" s="90"/>
      <c r="E33" s="91">
        <v>25</v>
      </c>
      <c r="F33" s="96">
        <f t="shared" si="0"/>
        <v>0</v>
      </c>
      <c r="G33" s="94"/>
      <c r="I33" s="87"/>
      <c r="J33" s="87"/>
    </row>
    <row r="34" spans="1:10" x14ac:dyDescent="0.2">
      <c r="A34" s="88">
        <v>2613</v>
      </c>
      <c r="B34" s="89" t="s">
        <v>40</v>
      </c>
      <c r="C34" s="89"/>
      <c r="D34" s="90"/>
      <c r="E34" s="91">
        <v>25</v>
      </c>
      <c r="F34" s="96">
        <f t="shared" si="0"/>
        <v>0</v>
      </c>
      <c r="G34" s="94"/>
      <c r="I34" s="87"/>
      <c r="J34" s="87"/>
    </row>
    <row r="35" spans="1:10" x14ac:dyDescent="0.2">
      <c r="A35" s="88"/>
      <c r="B35" s="89"/>
      <c r="C35" s="89"/>
      <c r="D35" s="90"/>
      <c r="E35" s="91"/>
      <c r="F35" s="9"/>
    </row>
    <row r="36" spans="1:10" x14ac:dyDescent="0.2">
      <c r="A36" s="88"/>
      <c r="B36" s="89"/>
      <c r="C36" s="89"/>
      <c r="D36" s="90"/>
      <c r="E36" s="91"/>
      <c r="F36" s="9"/>
    </row>
    <row r="37" spans="1:10" x14ac:dyDescent="0.2">
      <c r="A37" s="95" t="s">
        <v>55</v>
      </c>
      <c r="B37" s="89"/>
      <c r="C37" s="89"/>
      <c r="D37" s="97">
        <f>SUM(D13:D36)</f>
        <v>0</v>
      </c>
      <c r="E37" s="89"/>
      <c r="F37" s="96">
        <f>SUM(F13:F36)</f>
        <v>0</v>
      </c>
    </row>
  </sheetData>
  <mergeCells count="1">
    <mergeCell ref="A2:F2"/>
  </mergeCells>
  <phoneticPr fontId="0" type="noConversion"/>
  <printOptions horizontalCentered="1"/>
  <pageMargins left="0.75" right="0.75" top="1" bottom="1" header="0.5" footer="0.5"/>
  <pageSetup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view="pageBreakPreview" zoomScaleNormal="100" zoomScaleSheetLayoutView="100" workbookViewId="0">
      <selection activeCell="F9" sqref="F9"/>
    </sheetView>
  </sheetViews>
  <sheetFormatPr defaultColWidth="9.140625" defaultRowHeight="12.75" x14ac:dyDescent="0.2"/>
  <cols>
    <col min="1" max="1" width="29.7109375" style="1" bestFit="1" customWidth="1"/>
    <col min="2" max="2" width="24.28515625" style="1" customWidth="1"/>
    <col min="3" max="17" width="9.7109375" style="1" customWidth="1"/>
    <col min="18" max="16384" width="9.140625" style="1"/>
  </cols>
  <sheetData>
    <row r="1" spans="1:11" ht="15" customHeight="1" x14ac:dyDescent="0.2">
      <c r="F1" s="28"/>
      <c r="G1"/>
      <c r="H1"/>
      <c r="I1"/>
      <c r="J1"/>
      <c r="K1"/>
    </row>
    <row r="2" spans="1:11" ht="15" customHeight="1" x14ac:dyDescent="0.25">
      <c r="A2" s="126" t="s">
        <v>20</v>
      </c>
      <c r="B2" s="126"/>
      <c r="C2" s="126"/>
      <c r="D2" s="126"/>
      <c r="E2" s="126"/>
      <c r="F2" s="126"/>
      <c r="G2"/>
      <c r="H2"/>
      <c r="I2"/>
      <c r="J2"/>
      <c r="K2"/>
    </row>
    <row r="3" spans="1:11" ht="15" customHeight="1" x14ac:dyDescent="0.2">
      <c r="G3"/>
      <c r="H3"/>
      <c r="I3"/>
      <c r="J3"/>
      <c r="K3"/>
    </row>
    <row r="4" spans="1:11" ht="15" customHeight="1" x14ac:dyDescent="0.2">
      <c r="A4" s="1" t="str">
        <f>+'Exhibit 1 - Salaries'!A5</f>
        <v>RE: ARDOT Job No. XXXXXX</v>
      </c>
      <c r="E4" s="1" t="str">
        <f>+'Exhibit 1 - Salaries'!A6</f>
        <v>Job No.:  ABCXX</v>
      </c>
      <c r="G4"/>
      <c r="H4"/>
      <c r="I4"/>
      <c r="J4"/>
      <c r="K4"/>
    </row>
    <row r="5" spans="1:11" ht="15" customHeight="1" x14ac:dyDescent="0.2">
      <c r="A5" s="1" t="str">
        <f>+Invoice!A21</f>
        <v>Invoice No. 1</v>
      </c>
      <c r="G5"/>
      <c r="H5"/>
      <c r="I5"/>
      <c r="J5"/>
      <c r="K5"/>
    </row>
    <row r="6" spans="1:11" ht="15" customHeight="1" thickBot="1" x14ac:dyDescent="0.25">
      <c r="A6" s="54" t="s">
        <v>34</v>
      </c>
      <c r="B6" s="29" t="str">
        <f>Invoice!A23</f>
        <v>UPDATE ##, 2025 Through UPDATE #, 202#</v>
      </c>
      <c r="C6" s="29"/>
      <c r="D6" s="29"/>
      <c r="E6" s="29"/>
      <c r="F6" s="29"/>
      <c r="G6"/>
      <c r="H6"/>
      <c r="I6"/>
      <c r="J6"/>
      <c r="K6"/>
    </row>
    <row r="7" spans="1:11" ht="15" customHeight="1" x14ac:dyDescent="0.2">
      <c r="G7"/>
      <c r="H7" s="50" t="s">
        <v>94</v>
      </c>
      <c r="I7"/>
      <c r="J7"/>
      <c r="K7"/>
    </row>
    <row r="8" spans="1:11" ht="15" customHeight="1" x14ac:dyDescent="0.2">
      <c r="A8" s="30"/>
      <c r="C8" s="30" t="s">
        <v>85</v>
      </c>
      <c r="D8" s="30" t="s">
        <v>28</v>
      </c>
      <c r="E8" s="30" t="s">
        <v>30</v>
      </c>
      <c r="F8" s="30" t="s">
        <v>86</v>
      </c>
      <c r="G8"/>
      <c r="H8"/>
      <c r="I8"/>
      <c r="J8"/>
      <c r="K8"/>
    </row>
    <row r="9" spans="1:11" ht="15" customHeight="1" thickBot="1" x14ac:dyDescent="0.25">
      <c r="A9" s="10"/>
      <c r="C9" s="31" t="s">
        <v>87</v>
      </c>
      <c r="D9" s="31" t="s">
        <v>88</v>
      </c>
      <c r="E9" s="31" t="s">
        <v>89</v>
      </c>
      <c r="F9" s="31" t="s">
        <v>87</v>
      </c>
      <c r="G9"/>
      <c r="H9"/>
      <c r="I9"/>
      <c r="J9"/>
      <c r="K9"/>
    </row>
    <row r="10" spans="1:11" ht="15" customHeight="1" thickTop="1" x14ac:dyDescent="0.2">
      <c r="C10" s="30"/>
      <c r="D10" s="30"/>
      <c r="E10" s="30"/>
      <c r="G10"/>
      <c r="H10"/>
      <c r="I10"/>
      <c r="J10"/>
      <c r="K10"/>
    </row>
    <row r="11" spans="1:11" ht="15" customHeight="1" x14ac:dyDescent="0.2">
      <c r="A11" s="10" t="s">
        <v>36</v>
      </c>
      <c r="C11" s="30"/>
      <c r="D11" s="30"/>
      <c r="E11" s="30"/>
      <c r="G11"/>
      <c r="H11"/>
      <c r="I11"/>
      <c r="J11"/>
      <c r="K11"/>
    </row>
    <row r="12" spans="1:11" ht="15" customHeight="1" x14ac:dyDescent="0.2">
      <c r="A12" s="10"/>
      <c r="C12" s="30"/>
      <c r="D12" s="30"/>
      <c r="E12" s="30"/>
      <c r="G12"/>
      <c r="H12"/>
      <c r="I12"/>
      <c r="J12"/>
      <c r="K12"/>
    </row>
    <row r="13" spans="1:11" ht="15" customHeight="1" x14ac:dyDescent="0.2">
      <c r="C13" s="32">
        <v>0</v>
      </c>
      <c r="D13" s="33">
        <f>+H13</f>
        <v>0</v>
      </c>
      <c r="E13" s="34">
        <f>+C13+D13</f>
        <v>0</v>
      </c>
      <c r="F13" s="35">
        <v>0</v>
      </c>
      <c r="G13"/>
      <c r="H13"/>
      <c r="I13"/>
      <c r="J13"/>
      <c r="K13"/>
    </row>
    <row r="14" spans="1:11" ht="15" customHeight="1" x14ac:dyDescent="0.2">
      <c r="C14" s="32">
        <v>0</v>
      </c>
      <c r="D14" s="33">
        <f>+H14</f>
        <v>0</v>
      </c>
      <c r="E14" s="34">
        <f>+C14+D14</f>
        <v>0</v>
      </c>
      <c r="F14" s="35">
        <v>0</v>
      </c>
      <c r="G14"/>
      <c r="H14"/>
      <c r="I14"/>
      <c r="J14"/>
      <c r="K14"/>
    </row>
    <row r="15" spans="1:11" ht="15" customHeight="1" x14ac:dyDescent="0.2">
      <c r="C15" s="32">
        <v>0</v>
      </c>
      <c r="D15" s="33">
        <f>+H15</f>
        <v>0</v>
      </c>
      <c r="E15" s="34">
        <f>+C15+D15</f>
        <v>0</v>
      </c>
      <c r="F15" s="35">
        <v>0</v>
      </c>
      <c r="G15"/>
      <c r="H15"/>
      <c r="I15"/>
      <c r="J15"/>
      <c r="K15"/>
    </row>
    <row r="16" spans="1:11" ht="15" customHeight="1" x14ac:dyDescent="0.2">
      <c r="C16" s="32">
        <v>0</v>
      </c>
      <c r="D16" s="33">
        <f>+H16</f>
        <v>0</v>
      </c>
      <c r="E16" s="34">
        <f>+C16+D16</f>
        <v>0</v>
      </c>
      <c r="F16" s="35">
        <v>0</v>
      </c>
      <c r="G16"/>
      <c r="H16"/>
      <c r="I16"/>
      <c r="J16"/>
      <c r="K16"/>
    </row>
    <row r="17" spans="1:11" ht="15" customHeight="1" thickBot="1" x14ac:dyDescent="0.25">
      <c r="C17" s="36">
        <v>0</v>
      </c>
      <c r="D17" s="37">
        <f>+H17</f>
        <v>0</v>
      </c>
      <c r="E17" s="38">
        <f>+C17+D17</f>
        <v>0</v>
      </c>
      <c r="F17" s="39">
        <v>0</v>
      </c>
      <c r="G17"/>
      <c r="H17"/>
      <c r="I17"/>
      <c r="J17"/>
      <c r="K17"/>
    </row>
    <row r="18" spans="1:11" ht="15" customHeight="1" thickTop="1" x14ac:dyDescent="0.2">
      <c r="C18" s="40"/>
      <c r="D18" s="30"/>
      <c r="E18" s="30"/>
      <c r="G18"/>
      <c r="H18"/>
      <c r="I18"/>
      <c r="J18"/>
      <c r="K18"/>
    </row>
    <row r="19" spans="1:11" ht="15" customHeight="1" x14ac:dyDescent="0.2">
      <c r="B19" s="41" t="s">
        <v>90</v>
      </c>
      <c r="C19" s="33">
        <f>SUM(C13:C18)</f>
        <v>0</v>
      </c>
      <c r="D19" s="33">
        <f>SUM(D13:D18)</f>
        <v>0</v>
      </c>
      <c r="E19" s="33">
        <f>SUM(E13:E18)</f>
        <v>0</v>
      </c>
      <c r="F19" s="33">
        <f>SUM(F13:F18)</f>
        <v>0</v>
      </c>
      <c r="G19"/>
      <c r="H19"/>
      <c r="I19"/>
      <c r="J19"/>
      <c r="K19"/>
    </row>
    <row r="20" spans="1:11" ht="15" customHeight="1" x14ac:dyDescent="0.2">
      <c r="C20" s="40"/>
      <c r="D20" s="30"/>
      <c r="E20" s="30"/>
      <c r="G20"/>
      <c r="H20"/>
      <c r="I20"/>
      <c r="J20"/>
      <c r="K20"/>
    </row>
    <row r="21" spans="1:11" ht="15" customHeight="1" x14ac:dyDescent="0.2">
      <c r="C21" s="40"/>
      <c r="D21" s="30"/>
      <c r="E21" s="30"/>
      <c r="G21"/>
      <c r="H21"/>
      <c r="I21"/>
      <c r="J21"/>
      <c r="K21"/>
    </row>
    <row r="22" spans="1:11" ht="15" customHeight="1" x14ac:dyDescent="0.2">
      <c r="C22" s="40"/>
      <c r="D22" s="30"/>
      <c r="E22" s="30"/>
      <c r="G22"/>
      <c r="H22"/>
      <c r="I22"/>
      <c r="J22"/>
      <c r="K22"/>
    </row>
    <row r="23" spans="1:11" ht="15" customHeight="1" x14ac:dyDescent="0.2">
      <c r="C23" s="40"/>
      <c r="D23" s="30"/>
      <c r="E23" s="30"/>
      <c r="G23"/>
      <c r="H23"/>
      <c r="I23"/>
      <c r="J23"/>
      <c r="K23"/>
    </row>
    <row r="24" spans="1:11" ht="15" customHeight="1" x14ac:dyDescent="0.2">
      <c r="C24" s="40"/>
      <c r="D24" s="30"/>
      <c r="E24" s="30"/>
      <c r="G24"/>
      <c r="H24"/>
      <c r="I24"/>
      <c r="J24"/>
      <c r="K24"/>
    </row>
    <row r="25" spans="1:11" ht="15" customHeight="1" x14ac:dyDescent="0.2">
      <c r="A25" s="10" t="s">
        <v>91</v>
      </c>
      <c r="C25" s="42">
        <v>0</v>
      </c>
      <c r="D25" s="30"/>
      <c r="E25" s="30"/>
      <c r="G25"/>
      <c r="H25"/>
      <c r="I25"/>
      <c r="J25"/>
      <c r="K25"/>
    </row>
    <row r="26" spans="1:11" ht="15" customHeight="1" x14ac:dyDescent="0.2">
      <c r="A26" s="43" t="s">
        <v>92</v>
      </c>
      <c r="C26" s="40"/>
      <c r="D26" s="30"/>
      <c r="E26" s="30"/>
      <c r="G26"/>
      <c r="H26"/>
      <c r="I26"/>
      <c r="J26"/>
      <c r="K26"/>
    </row>
    <row r="27" spans="1:11" ht="15" customHeight="1" x14ac:dyDescent="0.2">
      <c r="C27" s="30" t="s">
        <v>85</v>
      </c>
      <c r="D27" s="30" t="s">
        <v>28</v>
      </c>
      <c r="E27" s="30" t="s">
        <v>30</v>
      </c>
      <c r="F27" s="30" t="s">
        <v>86</v>
      </c>
      <c r="G27"/>
      <c r="H27"/>
      <c r="I27"/>
      <c r="J27"/>
      <c r="K27"/>
    </row>
    <row r="28" spans="1:11" ht="15" customHeight="1" thickBot="1" x14ac:dyDescent="0.25">
      <c r="C28" s="31" t="s">
        <v>87</v>
      </c>
      <c r="D28" s="31" t="s">
        <v>88</v>
      </c>
      <c r="E28" s="31" t="s">
        <v>89</v>
      </c>
      <c r="F28" s="31" t="s">
        <v>87</v>
      </c>
      <c r="G28"/>
      <c r="H28"/>
      <c r="I28"/>
      <c r="J28"/>
      <c r="K28"/>
    </row>
    <row r="29" spans="1:11" ht="15" customHeight="1" thickTop="1" x14ac:dyDescent="0.2">
      <c r="B29" s="1" t="s">
        <v>64</v>
      </c>
      <c r="C29" s="32">
        <v>0</v>
      </c>
      <c r="D29" s="45">
        <f>+H29</f>
        <v>0</v>
      </c>
      <c r="E29" s="44">
        <f>+C29+D29</f>
        <v>0</v>
      </c>
      <c r="G29"/>
      <c r="H29"/>
      <c r="I29"/>
      <c r="J29"/>
      <c r="K29"/>
    </row>
    <row r="30" spans="1:11" ht="15" customHeight="1" x14ac:dyDescent="0.2">
      <c r="B30" s="1" t="s">
        <v>65</v>
      </c>
      <c r="C30" s="32">
        <v>0</v>
      </c>
      <c r="D30" s="45">
        <f>+H30</f>
        <v>0</v>
      </c>
      <c r="E30" s="44">
        <f>+C30+D30</f>
        <v>0</v>
      </c>
      <c r="G30"/>
      <c r="H30"/>
      <c r="I30"/>
      <c r="J30"/>
      <c r="K30"/>
    </row>
    <row r="31" spans="1:11" ht="15" customHeight="1" x14ac:dyDescent="0.2">
      <c r="B31" s="1" t="s">
        <v>66</v>
      </c>
      <c r="C31" s="32">
        <v>0</v>
      </c>
      <c r="D31" s="45">
        <f t="shared" ref="D31:D40" si="0">+H31</f>
        <v>0</v>
      </c>
      <c r="E31" s="44">
        <f t="shared" ref="E31:E40" si="1">+C31+D31</f>
        <v>0</v>
      </c>
      <c r="G31"/>
      <c r="H31"/>
      <c r="I31"/>
      <c r="J31"/>
      <c r="K31"/>
    </row>
    <row r="32" spans="1:11" ht="15" customHeight="1" x14ac:dyDescent="0.2">
      <c r="B32" s="1" t="s">
        <v>81</v>
      </c>
      <c r="C32" s="32">
        <v>0</v>
      </c>
      <c r="D32" s="45">
        <f t="shared" si="0"/>
        <v>0</v>
      </c>
      <c r="E32" s="44">
        <f t="shared" si="1"/>
        <v>0</v>
      </c>
      <c r="G32"/>
      <c r="H32"/>
      <c r="I32"/>
      <c r="J32"/>
      <c r="K32"/>
    </row>
    <row r="33" spans="2:11" ht="15" customHeight="1" x14ac:dyDescent="0.2">
      <c r="B33" s="1" t="s">
        <v>70</v>
      </c>
      <c r="C33" s="32">
        <v>0</v>
      </c>
      <c r="D33" s="45">
        <f t="shared" si="0"/>
        <v>0</v>
      </c>
      <c r="E33" s="44">
        <f t="shared" si="1"/>
        <v>0</v>
      </c>
      <c r="G33"/>
      <c r="H33"/>
      <c r="I33"/>
      <c r="J33"/>
      <c r="K33"/>
    </row>
    <row r="34" spans="2:11" ht="15" customHeight="1" x14ac:dyDescent="0.2">
      <c r="B34" s="1" t="s">
        <v>82</v>
      </c>
      <c r="C34" s="32">
        <v>0</v>
      </c>
      <c r="D34" s="45">
        <f t="shared" si="0"/>
        <v>0</v>
      </c>
      <c r="E34" s="44">
        <f t="shared" si="1"/>
        <v>0</v>
      </c>
      <c r="G34"/>
      <c r="H34"/>
      <c r="I34"/>
      <c r="J34"/>
      <c r="K34"/>
    </row>
    <row r="35" spans="2:11" ht="15" customHeight="1" x14ac:dyDescent="0.2">
      <c r="B35" s="1" t="s">
        <v>72</v>
      </c>
      <c r="C35" s="32">
        <v>0</v>
      </c>
      <c r="D35" s="45">
        <f t="shared" si="0"/>
        <v>0</v>
      </c>
      <c r="E35" s="44">
        <f t="shared" si="1"/>
        <v>0</v>
      </c>
      <c r="G35"/>
      <c r="H35"/>
      <c r="I35"/>
      <c r="J35"/>
      <c r="K35"/>
    </row>
    <row r="36" spans="2:11" ht="15" customHeight="1" x14ac:dyDescent="0.2">
      <c r="B36" s="1" t="s">
        <v>83</v>
      </c>
      <c r="C36" s="32">
        <v>0</v>
      </c>
      <c r="D36" s="45">
        <f t="shared" si="0"/>
        <v>0</v>
      </c>
      <c r="E36" s="44">
        <f t="shared" si="1"/>
        <v>0</v>
      </c>
      <c r="G36"/>
      <c r="H36"/>
      <c r="I36"/>
      <c r="J36"/>
      <c r="K36"/>
    </row>
    <row r="37" spans="2:11" ht="15" customHeight="1" x14ac:dyDescent="0.2">
      <c r="B37" s="1" t="s">
        <v>21</v>
      </c>
      <c r="C37" s="32">
        <v>0</v>
      </c>
      <c r="D37" s="45">
        <f t="shared" si="0"/>
        <v>0</v>
      </c>
      <c r="E37" s="44">
        <f t="shared" si="1"/>
        <v>0</v>
      </c>
      <c r="G37"/>
      <c r="H37"/>
      <c r="I37"/>
      <c r="J37"/>
      <c r="K37"/>
    </row>
    <row r="38" spans="2:11" ht="15" customHeight="1" x14ac:dyDescent="0.2">
      <c r="B38" s="1" t="s">
        <v>74</v>
      </c>
      <c r="C38" s="32">
        <v>0</v>
      </c>
      <c r="D38" s="45">
        <f t="shared" si="0"/>
        <v>0</v>
      </c>
      <c r="E38" s="44">
        <f t="shared" si="1"/>
        <v>0</v>
      </c>
      <c r="G38"/>
      <c r="H38"/>
      <c r="I38"/>
      <c r="J38"/>
      <c r="K38"/>
    </row>
    <row r="39" spans="2:11" ht="15" customHeight="1" x14ac:dyDescent="0.2">
      <c r="B39" s="1" t="s">
        <v>75</v>
      </c>
      <c r="C39" s="32">
        <v>0</v>
      </c>
      <c r="D39" s="45">
        <f t="shared" si="0"/>
        <v>0</v>
      </c>
      <c r="E39" s="44">
        <f t="shared" si="1"/>
        <v>0</v>
      </c>
      <c r="G39"/>
      <c r="H39"/>
      <c r="I39"/>
      <c r="J39"/>
      <c r="K39"/>
    </row>
    <row r="40" spans="2:11" ht="15" customHeight="1" x14ac:dyDescent="0.2">
      <c r="B40" s="1" t="s">
        <v>76</v>
      </c>
      <c r="C40" s="32">
        <v>0</v>
      </c>
      <c r="D40" s="45">
        <f t="shared" si="0"/>
        <v>0</v>
      </c>
      <c r="E40" s="44">
        <f t="shared" si="1"/>
        <v>0</v>
      </c>
      <c r="G40"/>
      <c r="H40"/>
      <c r="I40"/>
      <c r="J40"/>
      <c r="K40"/>
    </row>
    <row r="41" spans="2:11" ht="15" customHeight="1" x14ac:dyDescent="0.2">
      <c r="B41" s="1" t="s">
        <v>179</v>
      </c>
      <c r="C41" s="32">
        <v>0</v>
      </c>
      <c r="D41" s="45">
        <f>+H41</f>
        <v>0</v>
      </c>
      <c r="E41" s="44">
        <f>+C41+D41</f>
        <v>0</v>
      </c>
      <c r="G41"/>
      <c r="H41"/>
      <c r="I41"/>
      <c r="J41"/>
      <c r="K41"/>
    </row>
    <row r="42" spans="2:11" ht="15" customHeight="1" x14ac:dyDescent="0.2">
      <c r="B42" s="1" t="s">
        <v>79</v>
      </c>
      <c r="C42" s="32">
        <v>0</v>
      </c>
      <c r="D42" s="45">
        <f>+H42</f>
        <v>0</v>
      </c>
      <c r="E42" s="44">
        <f>+C42+D42</f>
        <v>0</v>
      </c>
      <c r="G42"/>
      <c r="H42"/>
      <c r="I42"/>
      <c r="J42"/>
      <c r="K42"/>
    </row>
    <row r="43" spans="2:11" ht="15" customHeight="1" x14ac:dyDescent="0.2">
      <c r="B43" s="1" t="s">
        <v>80</v>
      </c>
      <c r="C43" s="32">
        <v>0</v>
      </c>
      <c r="D43" s="45">
        <f>+H43</f>
        <v>0</v>
      </c>
      <c r="E43" s="44">
        <f>+C43+D43</f>
        <v>0</v>
      </c>
      <c r="G43"/>
      <c r="H43"/>
      <c r="I43"/>
      <c r="J43"/>
      <c r="K43"/>
    </row>
    <row r="44" spans="2:11" ht="15" customHeight="1" x14ac:dyDescent="0.2">
      <c r="B44" s="1" t="s">
        <v>80</v>
      </c>
      <c r="C44" s="32">
        <v>0</v>
      </c>
      <c r="D44" s="45">
        <f>+H44</f>
        <v>0</v>
      </c>
      <c r="E44" s="44">
        <f>+C44+D44</f>
        <v>0</v>
      </c>
      <c r="G44"/>
      <c r="H44"/>
      <c r="I44"/>
      <c r="J44"/>
      <c r="K44"/>
    </row>
    <row r="45" spans="2:11" ht="15" customHeight="1" x14ac:dyDescent="0.2">
      <c r="B45" s="1" t="s">
        <v>80</v>
      </c>
      <c r="C45" s="32">
        <v>0</v>
      </c>
      <c r="D45" s="45">
        <f>+H45</f>
        <v>0</v>
      </c>
      <c r="E45" s="44">
        <f>+C45+D45</f>
        <v>0</v>
      </c>
      <c r="G45"/>
      <c r="H45"/>
      <c r="I45"/>
      <c r="J45"/>
      <c r="K45"/>
    </row>
    <row r="46" spans="2:11" ht="15" customHeight="1" x14ac:dyDescent="0.2">
      <c r="C46" s="46"/>
      <c r="D46" s="7"/>
      <c r="E46" s="47"/>
      <c r="G46"/>
      <c r="H46"/>
      <c r="I46"/>
      <c r="J46"/>
      <c r="K46"/>
    </row>
    <row r="47" spans="2:11" ht="15" customHeight="1" x14ac:dyDescent="0.2">
      <c r="B47" s="41" t="s">
        <v>90</v>
      </c>
      <c r="C47" s="44">
        <f>SUM(C29:C46)</f>
        <v>0</v>
      </c>
      <c r="D47" s="44">
        <f>SUM(D29:D46)</f>
        <v>0</v>
      </c>
      <c r="E47" s="44">
        <f>SUM(E29:E46)</f>
        <v>0</v>
      </c>
      <c r="F47" s="44">
        <v>0</v>
      </c>
      <c r="G47"/>
      <c r="H47"/>
      <c r="I47"/>
      <c r="J47"/>
      <c r="K47"/>
    </row>
    <row r="48" spans="2:11" ht="15" customHeight="1" x14ac:dyDescent="0.2">
      <c r="C48" s="48"/>
      <c r="E48" s="34"/>
      <c r="G48"/>
      <c r="H48"/>
      <c r="I48"/>
      <c r="J48"/>
      <c r="K48"/>
    </row>
    <row r="49" spans="1:11" ht="15" customHeight="1" x14ac:dyDescent="0.2">
      <c r="C49" s="48"/>
      <c r="E49" s="34"/>
      <c r="G49"/>
      <c r="H49"/>
      <c r="I49"/>
      <c r="J49"/>
      <c r="K49"/>
    </row>
    <row r="50" spans="1:11" ht="15" customHeight="1" thickBot="1" x14ac:dyDescent="0.25">
      <c r="A50" s="3" t="s">
        <v>93</v>
      </c>
      <c r="C50" s="49">
        <f>+C47+C19</f>
        <v>0</v>
      </c>
      <c r="D50" s="38">
        <f>+D47+D19</f>
        <v>0</v>
      </c>
      <c r="E50" s="38">
        <f>+E47+E19</f>
        <v>0</v>
      </c>
      <c r="F50" s="38">
        <v>0</v>
      </c>
      <c r="G50"/>
      <c r="H50"/>
      <c r="I50"/>
      <c r="J50"/>
      <c r="K50"/>
    </row>
    <row r="51" spans="1:11" ht="15" customHeight="1" thickTop="1" x14ac:dyDescent="0.2">
      <c r="C51" s="34"/>
      <c r="D51" s="34"/>
      <c r="E51" s="34"/>
      <c r="G51"/>
      <c r="H51"/>
      <c r="I51"/>
      <c r="J51"/>
      <c r="K51"/>
    </row>
    <row r="52" spans="1:11" ht="15" customHeight="1" x14ac:dyDescent="0.2">
      <c r="A52"/>
      <c r="B52"/>
      <c r="C52"/>
      <c r="D52"/>
      <c r="E52"/>
      <c r="F52"/>
      <c r="G52"/>
      <c r="H52"/>
      <c r="I52"/>
      <c r="J52"/>
      <c r="K52"/>
    </row>
    <row r="53" spans="1:11" ht="15" customHeight="1" x14ac:dyDescent="0.2">
      <c r="A53"/>
      <c r="B53"/>
      <c r="C53"/>
      <c r="D53"/>
      <c r="E53"/>
      <c r="F53"/>
      <c r="G53"/>
      <c r="H53"/>
      <c r="I53"/>
      <c r="J53"/>
      <c r="K53"/>
    </row>
    <row r="54" spans="1:11" ht="15" customHeight="1" x14ac:dyDescent="0.2">
      <c r="A54"/>
      <c r="B54"/>
      <c r="C54"/>
      <c r="D54"/>
      <c r="E54"/>
      <c r="F54"/>
      <c r="G54"/>
      <c r="H54"/>
      <c r="I54"/>
      <c r="J54"/>
      <c r="K54"/>
    </row>
    <row r="55" spans="1:11" ht="15" customHeight="1" x14ac:dyDescent="0.2">
      <c r="A55"/>
      <c r="B55"/>
      <c r="C55"/>
      <c r="D55"/>
      <c r="E55"/>
      <c r="F55"/>
      <c r="G55"/>
      <c r="H55"/>
      <c r="I55"/>
      <c r="J55"/>
      <c r="K55"/>
    </row>
    <row r="56" spans="1:11" ht="15" customHeight="1" x14ac:dyDescent="0.2">
      <c r="A56"/>
      <c r="B56"/>
      <c r="C56"/>
      <c r="D56"/>
      <c r="E56"/>
      <c r="F56"/>
      <c r="G56"/>
      <c r="H56"/>
      <c r="I56"/>
      <c r="J56"/>
      <c r="K56"/>
    </row>
    <row r="57" spans="1:11" x14ac:dyDescent="0.2">
      <c r="A57"/>
      <c r="B57"/>
      <c r="C57"/>
      <c r="D57"/>
      <c r="E57"/>
      <c r="F57"/>
      <c r="G57"/>
      <c r="H57"/>
      <c r="I57"/>
      <c r="J57"/>
      <c r="K57"/>
    </row>
    <row r="58" spans="1:11" x14ac:dyDescent="0.2">
      <c r="A58"/>
      <c r="B58"/>
      <c r="C58"/>
      <c r="D58"/>
      <c r="E58"/>
      <c r="F58"/>
      <c r="G58"/>
      <c r="H58"/>
      <c r="I58"/>
      <c r="J58"/>
      <c r="K58"/>
    </row>
    <row r="59" spans="1:11" x14ac:dyDescent="0.2">
      <c r="A59"/>
      <c r="B59"/>
      <c r="C59"/>
      <c r="D59"/>
      <c r="E59"/>
      <c r="F59"/>
      <c r="G59"/>
      <c r="H59"/>
      <c r="I59"/>
      <c r="J59"/>
      <c r="K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B62"/>
      <c r="C62"/>
      <c r="D62"/>
      <c r="E62"/>
      <c r="F62"/>
      <c r="G62"/>
      <c r="H62"/>
      <c r="I62"/>
      <c r="J62"/>
      <c r="K62"/>
    </row>
  </sheetData>
  <mergeCells count="1">
    <mergeCell ref="A2:F2"/>
  </mergeCells>
  <phoneticPr fontId="0" type="noConversion"/>
  <printOptions horizontalCentered="1"/>
  <pageMargins left="0.75" right="0.75" top="1" bottom="1" header="0.5" footer="0.5"/>
  <pageSetup scale="8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view="pageBreakPreview" zoomScale="85" zoomScaleNormal="100" zoomScaleSheetLayoutView="85" workbookViewId="0">
      <selection activeCell="A9" sqref="A9"/>
    </sheetView>
  </sheetViews>
  <sheetFormatPr defaultRowHeight="12.75" x14ac:dyDescent="0.2"/>
  <cols>
    <col min="1" max="1" width="24.5703125" bestFit="1" customWidth="1"/>
    <col min="2" max="2" width="15.7109375" customWidth="1"/>
    <col min="3" max="3" width="25.7109375" customWidth="1"/>
    <col min="4" max="5" width="12.7109375" customWidth="1"/>
  </cols>
  <sheetData>
    <row r="1" spans="1:9" x14ac:dyDescent="0.2">
      <c r="A1" s="1"/>
      <c r="B1" s="1"/>
      <c r="C1" s="1"/>
      <c r="D1" s="64"/>
      <c r="E1" s="64"/>
    </row>
    <row r="2" spans="1:9" ht="15.75" x14ac:dyDescent="0.25">
      <c r="A2" s="126" t="s">
        <v>20</v>
      </c>
      <c r="B2" s="126"/>
      <c r="C2" s="126"/>
      <c r="D2" s="126"/>
      <c r="E2" s="126"/>
    </row>
    <row r="3" spans="1:9" x14ac:dyDescent="0.2">
      <c r="A3" s="1"/>
      <c r="B3" s="1"/>
      <c r="C3" s="1"/>
      <c r="D3" s="1"/>
      <c r="E3" s="1"/>
      <c r="H3" s="65" t="s">
        <v>63</v>
      </c>
      <c r="I3" s="65"/>
    </row>
    <row r="4" spans="1:9" x14ac:dyDescent="0.2">
      <c r="A4" s="16" t="str">
        <f>'Exhibit 2 - Expenses'!A4</f>
        <v>RE: ARDOT Job No. XXXXXX</v>
      </c>
      <c r="B4" s="1"/>
      <c r="C4" s="1"/>
      <c r="D4" s="1"/>
      <c r="E4" s="27" t="str">
        <f>'Exhibit 2 - Expenses'!E4</f>
        <v>Job No.:  ABCXX</v>
      </c>
      <c r="H4" s="65" t="s">
        <v>64</v>
      </c>
      <c r="I4" s="65"/>
    </row>
    <row r="5" spans="1:9" x14ac:dyDescent="0.2">
      <c r="A5" t="str">
        <f>+Invoice!A21</f>
        <v>Invoice No. 1</v>
      </c>
      <c r="B5" s="1"/>
      <c r="C5" s="1"/>
      <c r="D5" s="1"/>
      <c r="E5" s="1"/>
      <c r="H5" s="65" t="s">
        <v>65</v>
      </c>
      <c r="I5" s="65"/>
    </row>
    <row r="6" spans="1:9" ht="13.5" thickBot="1" x14ac:dyDescent="0.25">
      <c r="A6" s="54" t="s">
        <v>34</v>
      </c>
      <c r="B6" s="29" t="str">
        <f>'Exhibit 2 - Expenses'!B6</f>
        <v>UPDATE ##, 2025 Through UPDATE #, 202#</v>
      </c>
      <c r="C6" s="29"/>
      <c r="D6" s="29"/>
      <c r="E6" s="29"/>
      <c r="H6" s="65" t="s">
        <v>66</v>
      </c>
      <c r="I6" s="65"/>
    </row>
    <row r="7" spans="1:9" x14ac:dyDescent="0.2">
      <c r="A7" s="51"/>
      <c r="B7" s="52"/>
      <c r="C7" s="51"/>
      <c r="D7" s="51"/>
      <c r="E7" s="53"/>
      <c r="H7" s="65" t="s">
        <v>67</v>
      </c>
      <c r="I7" s="65"/>
    </row>
    <row r="8" spans="1:9" x14ac:dyDescent="0.2">
      <c r="A8" s="127" t="s">
        <v>95</v>
      </c>
      <c r="B8" s="127"/>
      <c r="C8" s="127"/>
      <c r="D8" s="127"/>
      <c r="E8" s="127"/>
      <c r="H8" s="65" t="s">
        <v>68</v>
      </c>
      <c r="I8" s="65"/>
    </row>
    <row r="9" spans="1:9" x14ac:dyDescent="0.2">
      <c r="A9" s="55" t="s">
        <v>96</v>
      </c>
      <c r="B9" s="56" t="s">
        <v>97</v>
      </c>
      <c r="C9" s="55" t="s">
        <v>98</v>
      </c>
      <c r="D9" s="55" t="s">
        <v>99</v>
      </c>
      <c r="E9" s="55" t="s">
        <v>87</v>
      </c>
      <c r="H9" s="65" t="s">
        <v>69</v>
      </c>
      <c r="I9" s="65"/>
    </row>
    <row r="10" spans="1:9" x14ac:dyDescent="0.2">
      <c r="A10" s="51"/>
      <c r="B10" s="52"/>
      <c r="C10" s="51"/>
      <c r="D10" s="51"/>
      <c r="E10" s="53"/>
      <c r="H10" s="65" t="s">
        <v>70</v>
      </c>
      <c r="I10" s="65"/>
    </row>
    <row r="11" spans="1:9" x14ac:dyDescent="0.2">
      <c r="A11" s="51"/>
      <c r="B11" s="52"/>
      <c r="C11" s="51"/>
      <c r="D11" s="51"/>
      <c r="E11" s="53"/>
      <c r="H11" s="65" t="s">
        <v>71</v>
      </c>
      <c r="I11" s="65"/>
    </row>
    <row r="12" spans="1:9" x14ac:dyDescent="0.2">
      <c r="A12" s="51"/>
      <c r="B12" s="52"/>
      <c r="C12" s="51"/>
      <c r="D12" s="51"/>
      <c r="E12" s="53"/>
      <c r="H12" s="65" t="s">
        <v>72</v>
      </c>
      <c r="I12" s="65"/>
    </row>
    <row r="13" spans="1:9" x14ac:dyDescent="0.2">
      <c r="A13" s="51"/>
      <c r="B13" s="52"/>
      <c r="C13" s="51"/>
      <c r="D13" s="51"/>
      <c r="E13" s="53"/>
      <c r="H13" s="65" t="s">
        <v>73</v>
      </c>
      <c r="I13" s="65"/>
    </row>
    <row r="14" spans="1:9" x14ac:dyDescent="0.2">
      <c r="A14" s="51"/>
      <c r="B14" s="52"/>
      <c r="C14" s="51"/>
      <c r="D14" s="51"/>
      <c r="E14" s="53"/>
      <c r="H14" s="65" t="s">
        <v>21</v>
      </c>
      <c r="I14" s="65"/>
    </row>
    <row r="15" spans="1:9" x14ac:dyDescent="0.2">
      <c r="A15" s="51"/>
      <c r="B15" s="52"/>
      <c r="C15" s="51"/>
      <c r="D15" s="51"/>
      <c r="E15" s="53"/>
      <c r="H15" s="65" t="s">
        <v>74</v>
      </c>
      <c r="I15" s="65"/>
    </row>
    <row r="16" spans="1:9" x14ac:dyDescent="0.2">
      <c r="A16" s="51"/>
      <c r="B16" s="52"/>
      <c r="C16" s="51"/>
      <c r="D16" s="51"/>
      <c r="E16" s="53"/>
      <c r="H16" s="65" t="s">
        <v>75</v>
      </c>
      <c r="I16" s="65"/>
    </row>
    <row r="17" spans="1:9" x14ac:dyDescent="0.2">
      <c r="A17" s="51"/>
      <c r="B17" s="52"/>
      <c r="C17" s="51"/>
      <c r="D17" s="51"/>
      <c r="E17" s="53"/>
      <c r="H17" s="65" t="s">
        <v>76</v>
      </c>
      <c r="I17" s="65"/>
    </row>
    <row r="18" spans="1:9" x14ac:dyDescent="0.2">
      <c r="A18" s="51"/>
      <c r="B18" s="52"/>
      <c r="C18" s="51"/>
      <c r="D18" s="51"/>
      <c r="E18" s="53"/>
      <c r="H18" s="65" t="s">
        <v>77</v>
      </c>
      <c r="I18" s="65"/>
    </row>
    <row r="19" spans="1:9" x14ac:dyDescent="0.2">
      <c r="A19" s="51"/>
      <c r="B19" s="52"/>
      <c r="C19" s="51"/>
      <c r="D19" s="51"/>
      <c r="E19" s="53"/>
      <c r="H19" s="65" t="s">
        <v>78</v>
      </c>
      <c r="I19" s="65"/>
    </row>
    <row r="20" spans="1:9" x14ac:dyDescent="0.2">
      <c r="A20" s="51"/>
      <c r="B20" s="52"/>
      <c r="C20" s="51"/>
      <c r="D20" s="51"/>
      <c r="E20" s="53"/>
      <c r="H20" s="65" t="s">
        <v>79</v>
      </c>
      <c r="I20" s="65"/>
    </row>
    <row r="21" spans="1:9" x14ac:dyDescent="0.2">
      <c r="A21" s="51"/>
      <c r="B21" s="52"/>
      <c r="C21" s="51"/>
      <c r="D21" s="51"/>
      <c r="E21" s="53"/>
      <c r="H21" s="65" t="s">
        <v>80</v>
      </c>
      <c r="I21" s="65"/>
    </row>
    <row r="22" spans="1:9" x14ac:dyDescent="0.2">
      <c r="A22" s="57"/>
      <c r="B22" s="57"/>
      <c r="C22" s="57"/>
      <c r="D22" s="57"/>
      <c r="E22" s="58"/>
      <c r="H22" s="65"/>
      <c r="I22" s="65"/>
    </row>
    <row r="23" spans="1:9" x14ac:dyDescent="0.2">
      <c r="A23" s="127" t="s">
        <v>100</v>
      </c>
      <c r="B23" s="127"/>
      <c r="C23" s="127"/>
      <c r="D23" s="127"/>
      <c r="E23" s="128"/>
      <c r="H23" s="65"/>
      <c r="I23" s="65"/>
    </row>
    <row r="24" spans="1:9" x14ac:dyDescent="0.2">
      <c r="A24" s="55" t="s">
        <v>101</v>
      </c>
      <c r="B24" s="56" t="s">
        <v>97</v>
      </c>
      <c r="C24" s="56" t="s">
        <v>102</v>
      </c>
      <c r="D24" s="55" t="s">
        <v>99</v>
      </c>
      <c r="E24" s="55" t="s">
        <v>87</v>
      </c>
    </row>
    <row r="25" spans="1:9" x14ac:dyDescent="0.2">
      <c r="A25" s="51"/>
      <c r="B25" s="52"/>
      <c r="C25" s="51"/>
      <c r="D25" s="51"/>
      <c r="E25" s="53"/>
    </row>
    <row r="26" spans="1:9" x14ac:dyDescent="0.2">
      <c r="A26" s="51"/>
      <c r="B26" s="52"/>
      <c r="C26" s="51"/>
      <c r="D26" s="51"/>
      <c r="E26" s="53"/>
    </row>
    <row r="27" spans="1:9" x14ac:dyDescent="0.2">
      <c r="A27" s="51"/>
      <c r="B27" s="52"/>
      <c r="C27" s="51"/>
      <c r="D27" s="51"/>
      <c r="E27" s="53"/>
    </row>
    <row r="28" spans="1:9" x14ac:dyDescent="0.2">
      <c r="A28" s="51"/>
      <c r="B28" s="52"/>
      <c r="C28" s="51"/>
      <c r="D28" s="51"/>
      <c r="E28" s="53"/>
    </row>
    <row r="29" spans="1:9" x14ac:dyDescent="0.2">
      <c r="A29" s="51"/>
      <c r="B29" s="52"/>
      <c r="C29" s="51"/>
      <c r="D29" s="51"/>
      <c r="E29" s="53"/>
    </row>
    <row r="30" spans="1:9" x14ac:dyDescent="0.2">
      <c r="A30" s="51"/>
      <c r="B30" s="52"/>
      <c r="C30" s="51"/>
      <c r="D30" s="51"/>
      <c r="E30" s="53"/>
    </row>
    <row r="31" spans="1:9" x14ac:dyDescent="0.2">
      <c r="A31" s="51"/>
      <c r="B31" s="52"/>
      <c r="C31" s="51"/>
      <c r="D31" s="51"/>
      <c r="E31" s="53"/>
    </row>
    <row r="32" spans="1:9" x14ac:dyDescent="0.2">
      <c r="A32" s="51"/>
      <c r="B32" s="52"/>
      <c r="C32" s="51"/>
      <c r="D32" s="51"/>
      <c r="E32" s="53"/>
    </row>
    <row r="33" spans="1:5" x14ac:dyDescent="0.2">
      <c r="A33" s="51"/>
      <c r="B33" s="52"/>
      <c r="C33" s="51"/>
      <c r="D33" s="51"/>
      <c r="E33" s="53"/>
    </row>
    <row r="34" spans="1:5" x14ac:dyDescent="0.2">
      <c r="A34" s="51"/>
      <c r="B34" s="52"/>
      <c r="C34" s="51"/>
      <c r="D34" s="51"/>
      <c r="E34" s="53"/>
    </row>
    <row r="35" spans="1:5" x14ac:dyDescent="0.2">
      <c r="A35" s="51"/>
      <c r="B35" s="52"/>
      <c r="C35" s="51"/>
      <c r="D35" s="51"/>
      <c r="E35" s="53"/>
    </row>
    <row r="36" spans="1:5" x14ac:dyDescent="0.2">
      <c r="A36" s="51"/>
      <c r="B36" s="52"/>
      <c r="C36" s="51"/>
      <c r="D36" s="51"/>
      <c r="E36" s="53"/>
    </row>
    <row r="37" spans="1:5" x14ac:dyDescent="0.2">
      <c r="A37" s="57"/>
      <c r="B37" s="57"/>
      <c r="C37" s="57"/>
      <c r="D37" s="57"/>
      <c r="E37" s="58"/>
    </row>
    <row r="38" spans="1:5" x14ac:dyDescent="0.2">
      <c r="A38" s="127" t="s">
        <v>103</v>
      </c>
      <c r="B38" s="127"/>
      <c r="C38" s="127"/>
      <c r="D38" s="127"/>
      <c r="E38" s="127"/>
    </row>
    <row r="39" spans="1:5" x14ac:dyDescent="0.2">
      <c r="A39" s="56" t="s">
        <v>104</v>
      </c>
      <c r="B39" s="56" t="s">
        <v>97</v>
      </c>
      <c r="C39" s="56" t="s">
        <v>102</v>
      </c>
      <c r="D39" s="56" t="s">
        <v>99</v>
      </c>
      <c r="E39" s="56" t="s">
        <v>87</v>
      </c>
    </row>
    <row r="40" spans="1:5" x14ac:dyDescent="0.2">
      <c r="A40" s="51"/>
      <c r="B40" s="52"/>
      <c r="C40" s="51"/>
      <c r="D40" s="51"/>
      <c r="E40" s="53"/>
    </row>
    <row r="41" spans="1:5" x14ac:dyDescent="0.2">
      <c r="A41" s="51"/>
      <c r="B41" s="52"/>
      <c r="C41" s="51"/>
      <c r="D41" s="51"/>
      <c r="E41" s="53"/>
    </row>
    <row r="42" spans="1:5" x14ac:dyDescent="0.2">
      <c r="A42" s="51"/>
      <c r="B42" s="52"/>
      <c r="C42" s="51"/>
      <c r="D42" s="51"/>
      <c r="E42" s="53"/>
    </row>
    <row r="43" spans="1:5" x14ac:dyDescent="0.2">
      <c r="A43" s="51"/>
      <c r="B43" s="52"/>
      <c r="C43" s="51"/>
      <c r="D43" s="51"/>
      <c r="E43" s="53"/>
    </row>
    <row r="44" spans="1:5" x14ac:dyDescent="0.2">
      <c r="A44" s="51"/>
      <c r="B44" s="52"/>
      <c r="C44" s="51"/>
      <c r="D44" s="51"/>
      <c r="E44" s="53"/>
    </row>
    <row r="45" spans="1:5" x14ac:dyDescent="0.2">
      <c r="A45" s="51"/>
      <c r="B45" s="52"/>
      <c r="C45" s="51"/>
      <c r="D45" s="51"/>
      <c r="E45" s="53"/>
    </row>
    <row r="46" spans="1:5" x14ac:dyDescent="0.2">
      <c r="A46" s="51"/>
      <c r="B46" s="52"/>
      <c r="C46" s="51"/>
      <c r="D46" s="51"/>
      <c r="E46" s="53"/>
    </row>
    <row r="47" spans="1:5" x14ac:dyDescent="0.2">
      <c r="A47" s="51"/>
      <c r="B47" s="52"/>
      <c r="C47" s="51"/>
      <c r="D47" s="51"/>
      <c r="E47" s="53"/>
    </row>
    <row r="48" spans="1:5" x14ac:dyDescent="0.2">
      <c r="A48" s="51"/>
      <c r="B48" s="52"/>
      <c r="C48" s="51"/>
      <c r="D48" s="51"/>
      <c r="E48" s="53"/>
    </row>
    <row r="49" spans="1:5" x14ac:dyDescent="0.2">
      <c r="A49" s="51"/>
      <c r="B49" s="52"/>
      <c r="C49" s="51"/>
      <c r="D49" s="51"/>
      <c r="E49" s="53"/>
    </row>
    <row r="50" spans="1:5" x14ac:dyDescent="0.2">
      <c r="A50" s="51"/>
      <c r="B50" s="52"/>
      <c r="C50" s="51"/>
      <c r="D50" s="51"/>
      <c r="E50" s="53"/>
    </row>
    <row r="51" spans="1:5" x14ac:dyDescent="0.2">
      <c r="A51" s="51"/>
      <c r="B51" s="52"/>
      <c r="C51" s="51"/>
      <c r="D51" s="51"/>
      <c r="E51" s="53"/>
    </row>
    <row r="52" spans="1:5" x14ac:dyDescent="0.2">
      <c r="A52" s="57"/>
      <c r="B52" s="59"/>
      <c r="C52" s="57"/>
      <c r="D52" s="57"/>
      <c r="E52" s="58"/>
    </row>
    <row r="53" spans="1:5" x14ac:dyDescent="0.2">
      <c r="A53" s="129" t="s">
        <v>105</v>
      </c>
      <c r="B53" s="129"/>
      <c r="C53" s="129"/>
      <c r="D53" s="129"/>
      <c r="E53" s="129"/>
    </row>
    <row r="54" spans="1:5" x14ac:dyDescent="0.2">
      <c r="A54" s="60" t="s">
        <v>106</v>
      </c>
      <c r="B54" s="61"/>
      <c r="C54" s="61"/>
      <c r="D54" s="61"/>
      <c r="E54" s="62">
        <f>SUM(E10:E53)</f>
        <v>0</v>
      </c>
    </row>
    <row r="55" spans="1:5" x14ac:dyDescent="0.2">
      <c r="A55" s="63"/>
      <c r="B55" s="63"/>
      <c r="C55" s="63"/>
      <c r="D55" s="63"/>
      <c r="E55" s="63"/>
    </row>
  </sheetData>
  <mergeCells count="5">
    <mergeCell ref="A2:E2"/>
    <mergeCell ref="A8:E8"/>
    <mergeCell ref="A23:E23"/>
    <mergeCell ref="A38:E38"/>
    <mergeCell ref="A53:E53"/>
  </mergeCells>
  <dataValidations count="1">
    <dataValidation type="list" allowBlank="1" showInputMessage="1" showErrorMessage="1" sqref="D40:D51 D25:D36 D10:D21" xr:uid="{00000000-0002-0000-0400-000000000000}">
      <formula1>$H$3:$H$21</formula1>
    </dataValidation>
  </dataValidations>
  <pageMargins left="0.7" right="0.7" top="0.75" bottom="0.75" header="0.3" footer="0.3"/>
  <pageSetup scale="90"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9"/>
  <sheetViews>
    <sheetView view="pageBreakPreview" zoomScale="85" zoomScaleNormal="100" zoomScaleSheetLayoutView="85" workbookViewId="0">
      <selection activeCell="F9" sqref="F9"/>
    </sheetView>
  </sheetViews>
  <sheetFormatPr defaultColWidth="9.140625" defaultRowHeight="12.75" x14ac:dyDescent="0.2"/>
  <cols>
    <col min="1" max="1" width="13.28515625" style="1" bestFit="1" customWidth="1"/>
    <col min="2" max="2" width="35.28515625" style="1" bestFit="1" customWidth="1"/>
    <col min="3" max="4" width="14.7109375" style="1" customWidth="1"/>
    <col min="5" max="5" width="16.7109375" style="1" bestFit="1" customWidth="1"/>
    <col min="6" max="16384" width="9.140625" style="1"/>
  </cols>
  <sheetData>
    <row r="1" spans="1:6" x14ac:dyDescent="0.2">
      <c r="F1" s="28"/>
    </row>
    <row r="2" spans="1:6" ht="15.75" x14ac:dyDescent="0.25">
      <c r="A2" s="126" t="s">
        <v>35</v>
      </c>
      <c r="B2" s="126"/>
      <c r="C2" s="126"/>
      <c r="D2" s="126"/>
      <c r="E2" s="126"/>
      <c r="F2" s="126"/>
    </row>
    <row r="3" spans="1:6" x14ac:dyDescent="0.2">
      <c r="F3" s="27"/>
    </row>
    <row r="4" spans="1:6" x14ac:dyDescent="0.2">
      <c r="A4" s="1" t="str">
        <f>'Exhibit 2 Details Expenses'!A4</f>
        <v>RE: ARDOT Job No. XXXXXX</v>
      </c>
    </row>
    <row r="5" spans="1:6" x14ac:dyDescent="0.2">
      <c r="A5" s="1" t="str">
        <f>'Exhibit 2 Details Expenses'!E4</f>
        <v>Job No.:  ABCXX</v>
      </c>
    </row>
    <row r="6" spans="1:6" ht="13.5" thickBot="1" x14ac:dyDescent="0.25">
      <c r="A6" s="29" t="s">
        <v>84</v>
      </c>
      <c r="B6" s="29" t="str">
        <f>'Exhibit 2 Details Expenses'!B6</f>
        <v>UPDATE ##, 2025 Through UPDATE #, 202#</v>
      </c>
      <c r="C6" s="29"/>
      <c r="D6" s="29"/>
      <c r="E6" s="29"/>
      <c r="F6" s="29"/>
    </row>
    <row r="8" spans="1:6" ht="14.25" x14ac:dyDescent="0.2">
      <c r="B8" s="66" t="s">
        <v>22</v>
      </c>
      <c r="C8" s="66" t="s">
        <v>107</v>
      </c>
      <c r="D8" s="66" t="s">
        <v>108</v>
      </c>
      <c r="E8" s="67" t="s">
        <v>109</v>
      </c>
    </row>
    <row r="9" spans="1:6" ht="14.25" x14ac:dyDescent="0.2">
      <c r="B9" s="9" t="s">
        <v>113</v>
      </c>
      <c r="C9" s="66"/>
      <c r="D9" s="66"/>
      <c r="E9" s="67"/>
    </row>
    <row r="10" spans="1:6" ht="14.25" x14ac:dyDescent="0.2">
      <c r="B10" s="9" t="s">
        <v>114</v>
      </c>
      <c r="C10" s="66"/>
      <c r="D10" s="66"/>
      <c r="E10" s="67"/>
    </row>
    <row r="11" spans="1:6" x14ac:dyDescent="0.2">
      <c r="B11" s="9" t="s">
        <v>133</v>
      </c>
      <c r="C11" s="68">
        <v>0</v>
      </c>
      <c r="D11" s="68">
        <v>0</v>
      </c>
      <c r="E11" s="69">
        <f>ROUND(C11*D11,4)</f>
        <v>0</v>
      </c>
    </row>
    <row r="12" spans="1:6" x14ac:dyDescent="0.2">
      <c r="B12" s="9" t="s">
        <v>115</v>
      </c>
      <c r="C12" s="68">
        <v>0</v>
      </c>
      <c r="D12" s="68">
        <v>0</v>
      </c>
      <c r="E12" s="69">
        <f>ROUND(C12*D12,4)</f>
        <v>0</v>
      </c>
    </row>
    <row r="13" spans="1:6" x14ac:dyDescent="0.2">
      <c r="B13" s="9" t="s">
        <v>116</v>
      </c>
      <c r="C13" s="68">
        <v>0</v>
      </c>
      <c r="D13" s="68">
        <v>0</v>
      </c>
      <c r="E13" s="69">
        <f>ROUND(C13*D13,4)</f>
        <v>0</v>
      </c>
    </row>
    <row r="14" spans="1:6" x14ac:dyDescent="0.2">
      <c r="B14" s="79" t="s">
        <v>124</v>
      </c>
      <c r="C14" s="68">
        <v>0</v>
      </c>
      <c r="D14" s="68">
        <v>0</v>
      </c>
      <c r="E14" s="69">
        <f t="shared" ref="E14:E29" si="0">ROUND(C14*D14,4)</f>
        <v>0</v>
      </c>
    </row>
    <row r="15" spans="1:6" x14ac:dyDescent="0.2">
      <c r="B15" s="79" t="s">
        <v>125</v>
      </c>
      <c r="C15" s="68">
        <v>0</v>
      </c>
      <c r="D15" s="68">
        <v>0</v>
      </c>
      <c r="E15" s="69">
        <f t="shared" si="0"/>
        <v>0</v>
      </c>
    </row>
    <row r="16" spans="1:6" x14ac:dyDescent="0.2">
      <c r="B16" s="79" t="s">
        <v>126</v>
      </c>
      <c r="C16" s="68">
        <v>0</v>
      </c>
      <c r="D16" s="68">
        <v>0</v>
      </c>
      <c r="E16" s="69">
        <f t="shared" si="0"/>
        <v>0</v>
      </c>
    </row>
    <row r="17" spans="2:5" x14ac:dyDescent="0.2">
      <c r="B17" s="79" t="s">
        <v>127</v>
      </c>
      <c r="C17" s="68">
        <v>0</v>
      </c>
      <c r="D17" s="68">
        <v>0</v>
      </c>
      <c r="E17" s="69">
        <f t="shared" si="0"/>
        <v>0</v>
      </c>
    </row>
    <row r="18" spans="2:5" x14ac:dyDescent="0.2">
      <c r="B18" s="79" t="s">
        <v>128</v>
      </c>
      <c r="C18" s="68">
        <v>0</v>
      </c>
      <c r="D18" s="68">
        <v>0</v>
      </c>
      <c r="E18" s="69">
        <f t="shared" si="0"/>
        <v>0</v>
      </c>
    </row>
    <row r="19" spans="2:5" x14ac:dyDescent="0.2">
      <c r="B19" s="9" t="s">
        <v>117</v>
      </c>
      <c r="C19" s="68">
        <v>0</v>
      </c>
      <c r="D19" s="68">
        <v>0</v>
      </c>
      <c r="E19" s="69">
        <f t="shared" si="0"/>
        <v>0</v>
      </c>
    </row>
    <row r="20" spans="2:5" x14ac:dyDescent="0.2">
      <c r="B20" s="79" t="s">
        <v>129</v>
      </c>
      <c r="C20" s="68">
        <v>0.6</v>
      </c>
      <c r="D20" s="68">
        <v>1</v>
      </c>
      <c r="E20" s="69">
        <f t="shared" si="0"/>
        <v>0.6</v>
      </c>
    </row>
    <row r="21" spans="2:5" x14ac:dyDescent="0.2">
      <c r="B21" s="79" t="s">
        <v>132</v>
      </c>
      <c r="C21" s="68">
        <v>0.2</v>
      </c>
      <c r="D21" s="68">
        <v>0.33250000000000002</v>
      </c>
      <c r="E21" s="69">
        <f t="shared" si="0"/>
        <v>6.6500000000000004E-2</v>
      </c>
    </row>
    <row r="22" spans="2:5" x14ac:dyDescent="0.2">
      <c r="B22" s="79" t="s">
        <v>134</v>
      </c>
      <c r="C22" s="68">
        <v>0.05</v>
      </c>
      <c r="D22" s="68">
        <v>0</v>
      </c>
      <c r="E22" s="69">
        <f t="shared" si="0"/>
        <v>0</v>
      </c>
    </row>
    <row r="23" spans="2:5" x14ac:dyDescent="0.2">
      <c r="B23" s="79" t="s">
        <v>130</v>
      </c>
      <c r="C23" s="68">
        <v>0.1</v>
      </c>
      <c r="D23" s="68">
        <v>0</v>
      </c>
      <c r="E23" s="69">
        <f t="shared" si="0"/>
        <v>0</v>
      </c>
    </row>
    <row r="24" spans="2:5" x14ac:dyDescent="0.2">
      <c r="B24" s="79" t="s">
        <v>131</v>
      </c>
      <c r="C24" s="68">
        <v>0.05</v>
      </c>
      <c r="D24" s="68">
        <v>0</v>
      </c>
      <c r="E24" s="69">
        <f t="shared" si="0"/>
        <v>0</v>
      </c>
    </row>
    <row r="25" spans="2:5" x14ac:dyDescent="0.2">
      <c r="B25" s="9" t="s">
        <v>118</v>
      </c>
      <c r="C25" s="68">
        <v>0</v>
      </c>
      <c r="D25" s="68">
        <v>0</v>
      </c>
      <c r="E25" s="69">
        <f t="shared" si="0"/>
        <v>0</v>
      </c>
    </row>
    <row r="26" spans="2:5" x14ac:dyDescent="0.2">
      <c r="B26" s="79" t="s">
        <v>125</v>
      </c>
      <c r="C26" s="68">
        <v>0</v>
      </c>
      <c r="D26" s="68">
        <v>0</v>
      </c>
      <c r="E26" s="69">
        <f t="shared" si="0"/>
        <v>0</v>
      </c>
    </row>
    <row r="27" spans="2:5" x14ac:dyDescent="0.2">
      <c r="B27" s="79" t="s">
        <v>126</v>
      </c>
      <c r="C27" s="68">
        <v>0</v>
      </c>
      <c r="D27" s="68">
        <v>0</v>
      </c>
      <c r="E27" s="69">
        <f t="shared" si="0"/>
        <v>0</v>
      </c>
    </row>
    <row r="28" spans="2:5" x14ac:dyDescent="0.2">
      <c r="B28" s="79" t="s">
        <v>127</v>
      </c>
      <c r="C28" s="68">
        <v>0</v>
      </c>
      <c r="D28" s="68">
        <v>0</v>
      </c>
      <c r="E28" s="69">
        <f t="shared" si="0"/>
        <v>0</v>
      </c>
    </row>
    <row r="29" spans="2:5" x14ac:dyDescent="0.2">
      <c r="B29" s="79" t="s">
        <v>128</v>
      </c>
      <c r="C29" s="68">
        <v>0</v>
      </c>
      <c r="D29" s="68">
        <v>0</v>
      </c>
      <c r="E29" s="69">
        <f t="shared" si="0"/>
        <v>0</v>
      </c>
    </row>
    <row r="30" spans="2:5" x14ac:dyDescent="0.2">
      <c r="B30" s="9" t="s">
        <v>119</v>
      </c>
      <c r="C30" s="68">
        <v>0</v>
      </c>
      <c r="D30" s="68">
        <v>0</v>
      </c>
      <c r="E30" s="69">
        <f>ROUND(C30*D30,4)</f>
        <v>0</v>
      </c>
    </row>
    <row r="31" spans="2:5" x14ac:dyDescent="0.2">
      <c r="B31" s="9" t="s">
        <v>120</v>
      </c>
      <c r="C31" s="68">
        <v>0</v>
      </c>
      <c r="D31" s="68">
        <v>0</v>
      </c>
      <c r="E31" s="69">
        <f>ROUND(C31*D31,4)</f>
        <v>0</v>
      </c>
    </row>
    <row r="32" spans="2:5" x14ac:dyDescent="0.2">
      <c r="B32" s="79" t="s">
        <v>121</v>
      </c>
      <c r="C32" s="68">
        <v>0</v>
      </c>
      <c r="D32" s="68">
        <v>0</v>
      </c>
      <c r="E32" s="69">
        <f>ROUND(C32*D32,4)</f>
        <v>0</v>
      </c>
    </row>
    <row r="33" spans="1:6" x14ac:dyDescent="0.2">
      <c r="B33" s="79" t="s">
        <v>122</v>
      </c>
      <c r="C33" s="68">
        <v>0</v>
      </c>
      <c r="D33" s="68">
        <v>0</v>
      </c>
      <c r="E33" s="69">
        <f>ROUND(C33*D33,4)</f>
        <v>0</v>
      </c>
    </row>
    <row r="34" spans="1:6" ht="13.5" thickBot="1" x14ac:dyDescent="0.25">
      <c r="B34" s="79" t="s">
        <v>123</v>
      </c>
      <c r="C34" s="68">
        <v>0</v>
      </c>
      <c r="D34" s="68">
        <v>0</v>
      </c>
      <c r="E34" s="69">
        <f>ROUND(C34*D34,4)</f>
        <v>0</v>
      </c>
    </row>
    <row r="35" spans="1:6" ht="14.25" thickTop="1" thickBot="1" x14ac:dyDescent="0.25">
      <c r="B35" s="78" t="s">
        <v>7</v>
      </c>
      <c r="C35" s="70">
        <f>SUM(C9:C34)</f>
        <v>1</v>
      </c>
      <c r="D35" s="70"/>
      <c r="E35" s="70">
        <f>SUM(E9:E34)</f>
        <v>0.66649999999999998</v>
      </c>
    </row>
    <row r="36" spans="1:6" ht="15" thickTop="1" x14ac:dyDescent="0.2">
      <c r="B36" s="71" t="s">
        <v>110</v>
      </c>
      <c r="C36" s="72"/>
      <c r="D36" s="72"/>
      <c r="E36" s="73"/>
    </row>
    <row r="37" spans="1:6" x14ac:dyDescent="0.2">
      <c r="B37" s="74"/>
      <c r="C37" s="68">
        <v>0</v>
      </c>
      <c r="D37" s="68">
        <v>0</v>
      </c>
      <c r="E37" s="69">
        <f>ROUND(C37*D37,4)</f>
        <v>0</v>
      </c>
    </row>
    <row r="38" spans="1:6" ht="13.5" thickBot="1" x14ac:dyDescent="0.25">
      <c r="B38" s="74"/>
      <c r="C38" s="68">
        <v>0</v>
      </c>
      <c r="D38" s="68">
        <v>0</v>
      </c>
      <c r="E38" s="69">
        <f>ROUND(C38*D38,4)</f>
        <v>0</v>
      </c>
    </row>
    <row r="39" spans="1:6" ht="14.25" thickTop="1" thickBot="1" x14ac:dyDescent="0.25">
      <c r="B39" s="75" t="s">
        <v>7</v>
      </c>
      <c r="C39" s="76">
        <f>SUM(C37:C38)</f>
        <v>0</v>
      </c>
      <c r="D39" s="76"/>
      <c r="E39" s="76">
        <f>SUM(E37:E38)</f>
        <v>0</v>
      </c>
    </row>
    <row r="40" spans="1:6" ht="14.25" thickTop="1" thickBot="1" x14ac:dyDescent="0.25">
      <c r="B40" s="77" t="s">
        <v>111</v>
      </c>
      <c r="C40" s="70">
        <f>+C39+C35</f>
        <v>1</v>
      </c>
      <c r="D40" s="70"/>
      <c r="E40" s="70">
        <f>+E39+E35</f>
        <v>0.66649999999999998</v>
      </c>
    </row>
    <row r="41" spans="1:6" ht="13.5" thickTop="1" x14ac:dyDescent="0.2"/>
    <row r="42" spans="1:6" x14ac:dyDescent="0.2">
      <c r="B42" s="16" t="s">
        <v>112</v>
      </c>
    </row>
    <row r="43" spans="1:6" x14ac:dyDescent="0.2">
      <c r="B43" s="50" t="s">
        <v>135</v>
      </c>
      <c r="C43" s="50"/>
      <c r="D43" s="50"/>
    </row>
    <row r="44" spans="1:6" x14ac:dyDescent="0.2">
      <c r="B44" s="50"/>
      <c r="C44" s="50"/>
      <c r="D44" s="50"/>
    </row>
    <row r="45" spans="1:6" x14ac:dyDescent="0.2">
      <c r="B45" s="50"/>
      <c r="C45" s="50"/>
      <c r="D45" s="50"/>
      <c r="E45"/>
      <c r="F45"/>
    </row>
    <row r="46" spans="1:6" x14ac:dyDescent="0.2">
      <c r="A46" s="27"/>
      <c r="B46" s="50"/>
      <c r="C46" s="50"/>
      <c r="D46" s="50"/>
      <c r="E46"/>
      <c r="F46"/>
    </row>
    <row r="47" spans="1:6" x14ac:dyDescent="0.2">
      <c r="A47"/>
      <c r="B47" s="50"/>
      <c r="C47" s="50"/>
      <c r="D47" s="50"/>
      <c r="E47"/>
      <c r="F47"/>
    </row>
    <row r="48" spans="1:6" x14ac:dyDescent="0.2">
      <c r="A48"/>
      <c r="B48" s="50" t="s">
        <v>136</v>
      </c>
      <c r="C48" s="50"/>
      <c r="D48" s="50"/>
      <c r="E48"/>
      <c r="F48"/>
    </row>
    <row r="49" spans="1:6" x14ac:dyDescent="0.2">
      <c r="A49"/>
      <c r="B49" s="50"/>
      <c r="C49" s="50"/>
      <c r="D49" s="50"/>
      <c r="E49"/>
      <c r="F49"/>
    </row>
    <row r="50" spans="1:6" x14ac:dyDescent="0.2">
      <c r="A50"/>
      <c r="B50" s="50"/>
      <c r="C50" s="50"/>
      <c r="D50" s="50"/>
      <c r="E50"/>
      <c r="F50"/>
    </row>
    <row r="51" spans="1:6" x14ac:dyDescent="0.2">
      <c r="A51"/>
      <c r="B51" s="50"/>
      <c r="C51" s="50"/>
      <c r="D51" s="50"/>
      <c r="E51"/>
      <c r="F51"/>
    </row>
    <row r="52" spans="1:6" x14ac:dyDescent="0.2">
      <c r="A52"/>
      <c r="B52" s="50"/>
      <c r="C52" s="50"/>
      <c r="D52" s="50"/>
      <c r="E52"/>
      <c r="F52"/>
    </row>
    <row r="53" spans="1:6" x14ac:dyDescent="0.2">
      <c r="A53"/>
      <c r="B53" s="50"/>
      <c r="C53" s="50"/>
      <c r="D53" s="50"/>
      <c r="E53"/>
      <c r="F53"/>
    </row>
    <row r="54" spans="1:6" x14ac:dyDescent="0.2">
      <c r="A54"/>
      <c r="B54" s="50"/>
      <c r="C54" s="50"/>
      <c r="D54" s="50"/>
      <c r="E54"/>
      <c r="F54"/>
    </row>
    <row r="55" spans="1:6" x14ac:dyDescent="0.2">
      <c r="A55"/>
      <c r="B55" s="50" t="s">
        <v>137</v>
      </c>
      <c r="C55" s="50"/>
      <c r="D55" s="50"/>
      <c r="E55"/>
      <c r="F55"/>
    </row>
    <row r="56" spans="1:6" x14ac:dyDescent="0.2">
      <c r="A56"/>
      <c r="B56" s="50" t="s">
        <v>140</v>
      </c>
      <c r="C56" s="50" t="s">
        <v>138</v>
      </c>
      <c r="D56" s="50" t="s">
        <v>139</v>
      </c>
      <c r="E56"/>
      <c r="F56"/>
    </row>
    <row r="57" spans="1:6" x14ac:dyDescent="0.2">
      <c r="A57"/>
      <c r="B57"/>
      <c r="C57"/>
      <c r="D57"/>
      <c r="E57"/>
      <c r="F57"/>
    </row>
    <row r="58" spans="1:6" x14ac:dyDescent="0.2">
      <c r="A58"/>
      <c r="B58"/>
      <c r="C58"/>
      <c r="D58"/>
      <c r="E58"/>
      <c r="F58"/>
    </row>
    <row r="59" spans="1:6" x14ac:dyDescent="0.2">
      <c r="A59"/>
      <c r="B59"/>
      <c r="C59"/>
      <c r="D59"/>
      <c r="E59"/>
      <c r="F59"/>
    </row>
    <row r="60" spans="1:6" x14ac:dyDescent="0.2">
      <c r="A60"/>
      <c r="B60"/>
      <c r="C60"/>
      <c r="D60"/>
      <c r="E60"/>
      <c r="F60"/>
    </row>
    <row r="61" spans="1:6" x14ac:dyDescent="0.2">
      <c r="A61"/>
      <c r="B61"/>
      <c r="C61"/>
      <c r="D61"/>
      <c r="E61"/>
      <c r="F61"/>
    </row>
    <row r="62" spans="1:6" x14ac:dyDescent="0.2">
      <c r="A62"/>
      <c r="B62"/>
      <c r="C62"/>
      <c r="D62"/>
      <c r="E62"/>
      <c r="F62"/>
    </row>
    <row r="63" spans="1:6" x14ac:dyDescent="0.2">
      <c r="A63"/>
      <c r="B63"/>
      <c r="C63"/>
      <c r="D63"/>
      <c r="E63"/>
      <c r="F63"/>
    </row>
    <row r="64" spans="1:6" x14ac:dyDescent="0.2">
      <c r="A64"/>
      <c r="B64"/>
      <c r="C64"/>
      <c r="D64"/>
      <c r="E64"/>
      <c r="F64"/>
    </row>
    <row r="65" spans="1:6" x14ac:dyDescent="0.2">
      <c r="A65"/>
      <c r="B65"/>
      <c r="C65"/>
      <c r="D65"/>
      <c r="E65"/>
      <c r="F65"/>
    </row>
    <row r="66" spans="1:6" x14ac:dyDescent="0.2">
      <c r="A66"/>
      <c r="B66"/>
      <c r="C66"/>
      <c r="D66"/>
      <c r="E66"/>
      <c r="F66"/>
    </row>
    <row r="67" spans="1:6" x14ac:dyDescent="0.2">
      <c r="A67"/>
      <c r="B67"/>
      <c r="C67"/>
      <c r="D67"/>
      <c r="E67"/>
      <c r="F67"/>
    </row>
    <row r="68" spans="1:6" x14ac:dyDescent="0.2">
      <c r="A68"/>
      <c r="B68"/>
      <c r="C68"/>
      <c r="D68"/>
      <c r="E68"/>
      <c r="F68"/>
    </row>
    <row r="69" spans="1:6" x14ac:dyDescent="0.2">
      <c r="A69"/>
      <c r="B69"/>
      <c r="C69"/>
      <c r="D69"/>
      <c r="E69"/>
      <c r="F69"/>
    </row>
    <row r="70" spans="1:6" x14ac:dyDescent="0.2">
      <c r="A70"/>
      <c r="B70"/>
      <c r="C70"/>
      <c r="D70"/>
      <c r="E70"/>
      <c r="F70"/>
    </row>
    <row r="71" spans="1:6" x14ac:dyDescent="0.2">
      <c r="A71"/>
      <c r="B71"/>
      <c r="C71"/>
      <c r="D71"/>
      <c r="E71"/>
      <c r="F71"/>
    </row>
    <row r="72" spans="1:6" x14ac:dyDescent="0.2">
      <c r="A72"/>
      <c r="B72"/>
      <c r="C72"/>
      <c r="D72"/>
      <c r="E72"/>
      <c r="F72"/>
    </row>
    <row r="73" spans="1:6" x14ac:dyDescent="0.2">
      <c r="A73"/>
      <c r="B73"/>
      <c r="C73"/>
      <c r="D73"/>
      <c r="E73"/>
      <c r="F73"/>
    </row>
    <row r="74" spans="1:6" x14ac:dyDescent="0.2">
      <c r="A74"/>
      <c r="B74"/>
      <c r="C74"/>
      <c r="D74"/>
      <c r="E74"/>
      <c r="F74"/>
    </row>
    <row r="75" spans="1:6" x14ac:dyDescent="0.2">
      <c r="A75"/>
      <c r="B75"/>
      <c r="C75"/>
      <c r="D75"/>
      <c r="E75"/>
      <c r="F75"/>
    </row>
    <row r="76" spans="1:6" x14ac:dyDescent="0.2">
      <c r="A76"/>
      <c r="B76"/>
      <c r="C76"/>
      <c r="D76"/>
      <c r="E76"/>
      <c r="F76"/>
    </row>
    <row r="77" spans="1:6" x14ac:dyDescent="0.2">
      <c r="A77"/>
      <c r="B77"/>
      <c r="C77"/>
      <c r="D77"/>
      <c r="E77"/>
      <c r="F77"/>
    </row>
    <row r="78" spans="1:6" x14ac:dyDescent="0.2">
      <c r="A78"/>
      <c r="B78"/>
      <c r="C78"/>
      <c r="D78"/>
      <c r="E78"/>
      <c r="F78"/>
    </row>
    <row r="79" spans="1:6" x14ac:dyDescent="0.2">
      <c r="A79"/>
      <c r="B79"/>
      <c r="C79"/>
      <c r="D79"/>
      <c r="E79"/>
      <c r="F79"/>
    </row>
    <row r="80" spans="1:6" x14ac:dyDescent="0.2">
      <c r="A80"/>
      <c r="B80"/>
      <c r="C80"/>
      <c r="D80"/>
      <c r="E80"/>
      <c r="F80"/>
    </row>
    <row r="81" spans="1:6" x14ac:dyDescent="0.2">
      <c r="A81"/>
      <c r="B81"/>
      <c r="C81"/>
      <c r="D81"/>
      <c r="E81"/>
      <c r="F81"/>
    </row>
    <row r="82" spans="1:6" x14ac:dyDescent="0.2">
      <c r="A82"/>
      <c r="B82"/>
      <c r="C82"/>
      <c r="D82"/>
      <c r="E82"/>
      <c r="F82"/>
    </row>
    <row r="83" spans="1:6" x14ac:dyDescent="0.2">
      <c r="A83"/>
      <c r="B83"/>
      <c r="C83"/>
      <c r="D83"/>
      <c r="E83"/>
      <c r="F83"/>
    </row>
    <row r="84" spans="1:6" x14ac:dyDescent="0.2">
      <c r="A84"/>
      <c r="B84"/>
      <c r="C84"/>
      <c r="D84"/>
      <c r="E84"/>
      <c r="F84"/>
    </row>
    <row r="85" spans="1:6" x14ac:dyDescent="0.2">
      <c r="A85"/>
      <c r="B85"/>
      <c r="C85"/>
      <c r="D85"/>
      <c r="E85"/>
      <c r="F85"/>
    </row>
    <row r="86" spans="1:6" x14ac:dyDescent="0.2">
      <c r="A86"/>
      <c r="B86"/>
      <c r="C86"/>
      <c r="D86"/>
      <c r="E86"/>
      <c r="F86"/>
    </row>
    <row r="87" spans="1:6" x14ac:dyDescent="0.2">
      <c r="A87"/>
      <c r="B87"/>
      <c r="C87"/>
      <c r="D87"/>
      <c r="E87"/>
      <c r="F87"/>
    </row>
    <row r="88" spans="1:6" x14ac:dyDescent="0.2">
      <c r="A88"/>
      <c r="B88"/>
      <c r="C88"/>
      <c r="D88"/>
      <c r="E88"/>
      <c r="F88"/>
    </row>
    <row r="89" spans="1:6" x14ac:dyDescent="0.2">
      <c r="A89"/>
      <c r="B89"/>
      <c r="C89"/>
      <c r="D89"/>
      <c r="E89"/>
      <c r="F89"/>
    </row>
    <row r="90" spans="1:6" x14ac:dyDescent="0.2">
      <c r="A90"/>
      <c r="B90"/>
      <c r="C90"/>
      <c r="D90"/>
      <c r="E90"/>
      <c r="F90"/>
    </row>
    <row r="91" spans="1:6" x14ac:dyDescent="0.2">
      <c r="A91"/>
      <c r="B91"/>
      <c r="C91"/>
      <c r="D91"/>
      <c r="E91"/>
      <c r="F91"/>
    </row>
    <row r="92" spans="1:6" x14ac:dyDescent="0.2">
      <c r="A92"/>
      <c r="B92"/>
      <c r="C92"/>
      <c r="D92"/>
      <c r="E92"/>
      <c r="F92"/>
    </row>
    <row r="93" spans="1:6" x14ac:dyDescent="0.2">
      <c r="A93"/>
      <c r="B93"/>
      <c r="C93"/>
      <c r="D93"/>
      <c r="E93"/>
      <c r="F93"/>
    </row>
    <row r="94" spans="1:6" x14ac:dyDescent="0.2">
      <c r="A94"/>
      <c r="B94"/>
      <c r="C94"/>
      <c r="D94"/>
      <c r="E94"/>
      <c r="F94"/>
    </row>
    <row r="95" spans="1:6" x14ac:dyDescent="0.2">
      <c r="A95"/>
      <c r="B95"/>
      <c r="C95"/>
      <c r="D95"/>
      <c r="E95"/>
      <c r="F95"/>
    </row>
    <row r="96" spans="1:6" x14ac:dyDescent="0.2">
      <c r="A96"/>
      <c r="B96"/>
      <c r="C96"/>
      <c r="D96"/>
      <c r="E96"/>
      <c r="F96"/>
    </row>
    <row r="97" spans="1:6" x14ac:dyDescent="0.2">
      <c r="A97"/>
      <c r="B97"/>
      <c r="C97"/>
      <c r="D97"/>
      <c r="E97"/>
      <c r="F97"/>
    </row>
    <row r="98" spans="1:6" x14ac:dyDescent="0.2">
      <c r="A98"/>
      <c r="B98"/>
      <c r="C98"/>
      <c r="D98"/>
      <c r="E98"/>
      <c r="F98"/>
    </row>
    <row r="99" spans="1:6" x14ac:dyDescent="0.2">
      <c r="A99"/>
      <c r="B99"/>
      <c r="C99"/>
      <c r="D99"/>
      <c r="E99"/>
      <c r="F99"/>
    </row>
    <row r="100" spans="1:6" x14ac:dyDescent="0.2">
      <c r="A100"/>
      <c r="B100"/>
      <c r="C100"/>
      <c r="D100"/>
      <c r="E100"/>
      <c r="F100"/>
    </row>
    <row r="101" spans="1:6" x14ac:dyDescent="0.2">
      <c r="A101"/>
      <c r="B101"/>
      <c r="C101"/>
      <c r="D101"/>
      <c r="E101"/>
      <c r="F101"/>
    </row>
    <row r="102" spans="1:6" x14ac:dyDescent="0.2">
      <c r="A102"/>
      <c r="B102"/>
      <c r="C102"/>
      <c r="D102"/>
      <c r="E102"/>
      <c r="F102"/>
    </row>
    <row r="103" spans="1:6" x14ac:dyDescent="0.2">
      <c r="A103"/>
      <c r="B103"/>
      <c r="C103"/>
      <c r="D103"/>
      <c r="E103"/>
      <c r="F103"/>
    </row>
    <row r="104" spans="1:6" x14ac:dyDescent="0.2">
      <c r="A104"/>
      <c r="B104"/>
      <c r="C104"/>
      <c r="D104"/>
      <c r="E104"/>
      <c r="F104"/>
    </row>
    <row r="105" spans="1:6" x14ac:dyDescent="0.2">
      <c r="A105"/>
      <c r="B105"/>
      <c r="C105"/>
      <c r="D105"/>
      <c r="E105"/>
      <c r="F105"/>
    </row>
    <row r="106" spans="1:6" x14ac:dyDescent="0.2">
      <c r="A106"/>
      <c r="B106"/>
      <c r="C106"/>
      <c r="D106"/>
      <c r="E106"/>
      <c r="F106"/>
    </row>
    <row r="107" spans="1:6" x14ac:dyDescent="0.2">
      <c r="A107"/>
      <c r="B107"/>
      <c r="C107"/>
      <c r="D107"/>
      <c r="E107"/>
      <c r="F107"/>
    </row>
    <row r="108" spans="1:6" x14ac:dyDescent="0.2">
      <c r="A108"/>
      <c r="B108"/>
      <c r="C108"/>
      <c r="D108"/>
      <c r="E108"/>
      <c r="F108"/>
    </row>
    <row r="109" spans="1:6" x14ac:dyDescent="0.2">
      <c r="A109"/>
      <c r="B109"/>
      <c r="C109"/>
      <c r="D109"/>
      <c r="E109"/>
      <c r="F109"/>
    </row>
    <row r="110" spans="1:6" x14ac:dyDescent="0.2">
      <c r="A110"/>
      <c r="B110"/>
      <c r="C110"/>
      <c r="D110"/>
      <c r="E110"/>
      <c r="F110"/>
    </row>
    <row r="111" spans="1:6" x14ac:dyDescent="0.2">
      <c r="A111"/>
      <c r="B111"/>
      <c r="C111"/>
      <c r="D111"/>
      <c r="E111"/>
      <c r="F111"/>
    </row>
    <row r="112" spans="1:6" x14ac:dyDescent="0.2">
      <c r="A112"/>
      <c r="B112"/>
      <c r="C112"/>
      <c r="D112"/>
      <c r="E112"/>
      <c r="F112"/>
    </row>
    <row r="113" spans="1:6" x14ac:dyDescent="0.2">
      <c r="A113"/>
      <c r="B113"/>
      <c r="C113"/>
      <c r="D113"/>
      <c r="E113"/>
      <c r="F113"/>
    </row>
    <row r="114" spans="1:6" x14ac:dyDescent="0.2">
      <c r="A114"/>
      <c r="B114"/>
      <c r="C114"/>
      <c r="D114"/>
      <c r="E114"/>
      <c r="F114"/>
    </row>
    <row r="115" spans="1:6" x14ac:dyDescent="0.2">
      <c r="A115"/>
      <c r="B115"/>
      <c r="C115"/>
      <c r="D115"/>
      <c r="E115"/>
      <c r="F115"/>
    </row>
    <row r="116" spans="1:6" x14ac:dyDescent="0.2">
      <c r="A116"/>
      <c r="B116"/>
      <c r="C116"/>
      <c r="D116"/>
      <c r="E116"/>
      <c r="F116"/>
    </row>
    <row r="117" spans="1:6" x14ac:dyDescent="0.2">
      <c r="A117"/>
      <c r="B117"/>
      <c r="C117"/>
      <c r="D117"/>
      <c r="E117"/>
      <c r="F117"/>
    </row>
    <row r="118" spans="1:6" x14ac:dyDescent="0.2">
      <c r="A118"/>
      <c r="B118"/>
      <c r="C118"/>
      <c r="D118"/>
      <c r="E118"/>
      <c r="F118"/>
    </row>
    <row r="119" spans="1:6" x14ac:dyDescent="0.2">
      <c r="A119"/>
      <c r="B119"/>
      <c r="C119"/>
      <c r="D119"/>
      <c r="E119"/>
      <c r="F119"/>
    </row>
    <row r="120" spans="1:6" x14ac:dyDescent="0.2">
      <c r="A120"/>
      <c r="B120"/>
      <c r="C120"/>
      <c r="D120"/>
      <c r="E120"/>
      <c r="F120"/>
    </row>
    <row r="121" spans="1:6" x14ac:dyDescent="0.2">
      <c r="A121"/>
      <c r="B121"/>
      <c r="C121"/>
      <c r="D121"/>
      <c r="E121"/>
      <c r="F121"/>
    </row>
    <row r="122" spans="1:6" x14ac:dyDescent="0.2">
      <c r="A122"/>
      <c r="B122"/>
      <c r="C122"/>
      <c r="D122"/>
      <c r="E122"/>
      <c r="F122"/>
    </row>
    <row r="123" spans="1:6" x14ac:dyDescent="0.2">
      <c r="A123"/>
      <c r="B123"/>
      <c r="C123"/>
      <c r="D123"/>
      <c r="E123"/>
      <c r="F123"/>
    </row>
    <row r="124" spans="1:6" x14ac:dyDescent="0.2">
      <c r="A124"/>
      <c r="B124"/>
      <c r="C124"/>
      <c r="D124"/>
      <c r="E124"/>
      <c r="F124"/>
    </row>
    <row r="125" spans="1:6" x14ac:dyDescent="0.2">
      <c r="A125"/>
      <c r="B125"/>
      <c r="C125"/>
      <c r="D125"/>
      <c r="E125"/>
      <c r="F125"/>
    </row>
    <row r="126" spans="1:6" x14ac:dyDescent="0.2">
      <c r="A126"/>
      <c r="B126"/>
      <c r="C126"/>
      <c r="D126"/>
      <c r="E126"/>
      <c r="F126"/>
    </row>
    <row r="127" spans="1:6" x14ac:dyDescent="0.2">
      <c r="A127"/>
      <c r="B127"/>
      <c r="C127"/>
      <c r="D127"/>
      <c r="E127"/>
      <c r="F127"/>
    </row>
    <row r="128" spans="1:6" x14ac:dyDescent="0.2">
      <c r="A128"/>
      <c r="B128"/>
      <c r="C128"/>
      <c r="D128"/>
      <c r="E128"/>
      <c r="F128"/>
    </row>
    <row r="129" spans="1:6" x14ac:dyDescent="0.2">
      <c r="A129"/>
      <c r="B129"/>
      <c r="C129"/>
      <c r="D129"/>
      <c r="E129"/>
      <c r="F129"/>
    </row>
    <row r="130" spans="1:6" x14ac:dyDescent="0.2">
      <c r="A130"/>
      <c r="B130"/>
      <c r="C130"/>
      <c r="D130"/>
      <c r="E130"/>
      <c r="F130"/>
    </row>
    <row r="131" spans="1:6" x14ac:dyDescent="0.2">
      <c r="A131"/>
      <c r="B131"/>
      <c r="C131"/>
      <c r="D131"/>
      <c r="E131"/>
      <c r="F131"/>
    </row>
    <row r="132" spans="1:6" x14ac:dyDescent="0.2">
      <c r="A132"/>
      <c r="B132"/>
      <c r="C132"/>
      <c r="D132"/>
      <c r="E132"/>
      <c r="F132"/>
    </row>
    <row r="133" spans="1:6" x14ac:dyDescent="0.2">
      <c r="A133"/>
      <c r="B133"/>
      <c r="C133"/>
      <c r="D133"/>
      <c r="E133"/>
      <c r="F133"/>
    </row>
    <row r="134" spans="1:6" x14ac:dyDescent="0.2">
      <c r="A134"/>
      <c r="B134"/>
      <c r="C134"/>
      <c r="D134"/>
      <c r="E134"/>
      <c r="F134"/>
    </row>
    <row r="135" spans="1:6" x14ac:dyDescent="0.2">
      <c r="A135"/>
      <c r="B135"/>
      <c r="C135"/>
      <c r="D135"/>
      <c r="E135"/>
      <c r="F135"/>
    </row>
    <row r="136" spans="1:6" x14ac:dyDescent="0.2">
      <c r="A136"/>
      <c r="B136"/>
      <c r="C136"/>
      <c r="D136"/>
      <c r="E136"/>
      <c r="F136"/>
    </row>
    <row r="137" spans="1:6" x14ac:dyDescent="0.2">
      <c r="A137"/>
      <c r="B137"/>
      <c r="C137"/>
      <c r="D137"/>
      <c r="E137"/>
      <c r="F137"/>
    </row>
    <row r="138" spans="1:6" x14ac:dyDescent="0.2">
      <c r="A138"/>
      <c r="B138"/>
      <c r="C138"/>
      <c r="D138"/>
      <c r="E138"/>
      <c r="F138"/>
    </row>
    <row r="139" spans="1:6" x14ac:dyDescent="0.2">
      <c r="A139"/>
      <c r="B139"/>
      <c r="C139"/>
      <c r="D139"/>
      <c r="E139"/>
      <c r="F139"/>
    </row>
    <row r="140" spans="1:6" x14ac:dyDescent="0.2">
      <c r="A140"/>
      <c r="B140"/>
      <c r="C140"/>
      <c r="D140"/>
      <c r="E140"/>
      <c r="F140"/>
    </row>
    <row r="141" spans="1:6" x14ac:dyDescent="0.2">
      <c r="A141"/>
      <c r="B141"/>
      <c r="C141"/>
      <c r="D141"/>
      <c r="E141"/>
      <c r="F141"/>
    </row>
    <row r="142" spans="1:6" x14ac:dyDescent="0.2">
      <c r="A142"/>
      <c r="B142"/>
      <c r="C142"/>
      <c r="D142"/>
      <c r="E142"/>
      <c r="F142"/>
    </row>
    <row r="143" spans="1:6" x14ac:dyDescent="0.2">
      <c r="A143"/>
      <c r="B143"/>
      <c r="C143"/>
      <c r="D143"/>
      <c r="E143"/>
      <c r="F143"/>
    </row>
    <row r="144" spans="1:6" x14ac:dyDescent="0.2">
      <c r="A144"/>
      <c r="B144"/>
      <c r="C144"/>
      <c r="D144"/>
      <c r="E144"/>
      <c r="F144"/>
    </row>
    <row r="145" spans="1:6" x14ac:dyDescent="0.2">
      <c r="A145"/>
      <c r="B145"/>
      <c r="C145"/>
      <c r="D145"/>
      <c r="E145"/>
      <c r="F145"/>
    </row>
    <row r="146" spans="1:6" x14ac:dyDescent="0.2">
      <c r="A146"/>
      <c r="B146"/>
      <c r="C146"/>
      <c r="D146"/>
      <c r="E146"/>
      <c r="F146"/>
    </row>
    <row r="147" spans="1:6" x14ac:dyDescent="0.2">
      <c r="A147"/>
      <c r="B147"/>
      <c r="C147"/>
      <c r="D147"/>
      <c r="E147"/>
      <c r="F147"/>
    </row>
    <row r="148" spans="1:6" x14ac:dyDescent="0.2">
      <c r="A148"/>
      <c r="B148"/>
      <c r="C148"/>
      <c r="D148"/>
      <c r="E148"/>
      <c r="F148"/>
    </row>
    <row r="149" spans="1:6" x14ac:dyDescent="0.2">
      <c r="A149"/>
      <c r="B149"/>
      <c r="C149"/>
      <c r="D149"/>
      <c r="E149"/>
      <c r="F149"/>
    </row>
    <row r="150" spans="1:6" x14ac:dyDescent="0.2">
      <c r="A150"/>
      <c r="B150"/>
      <c r="C150"/>
      <c r="D150"/>
      <c r="E150"/>
      <c r="F150"/>
    </row>
    <row r="151" spans="1:6" x14ac:dyDescent="0.2">
      <c r="A151"/>
      <c r="B151"/>
      <c r="C151"/>
      <c r="D151"/>
      <c r="E151"/>
      <c r="F151"/>
    </row>
    <row r="152" spans="1:6" x14ac:dyDescent="0.2">
      <c r="A152"/>
      <c r="B152"/>
      <c r="C152"/>
      <c r="D152"/>
      <c r="E152"/>
      <c r="F152"/>
    </row>
    <row r="153" spans="1:6" x14ac:dyDescent="0.2">
      <c r="A153"/>
      <c r="B153"/>
      <c r="C153"/>
      <c r="D153"/>
      <c r="E153"/>
      <c r="F153"/>
    </row>
    <row r="154" spans="1:6" x14ac:dyDescent="0.2">
      <c r="A154"/>
      <c r="B154"/>
      <c r="C154"/>
      <c r="D154"/>
      <c r="E154"/>
      <c r="F154"/>
    </row>
    <row r="155" spans="1:6" x14ac:dyDescent="0.2">
      <c r="A155"/>
      <c r="B155"/>
      <c r="C155"/>
      <c r="D155"/>
      <c r="E155"/>
      <c r="F155"/>
    </row>
    <row r="156" spans="1:6" x14ac:dyDescent="0.2">
      <c r="A156"/>
      <c r="B156"/>
      <c r="C156"/>
      <c r="D156"/>
      <c r="E156"/>
      <c r="F156"/>
    </row>
    <row r="157" spans="1:6" x14ac:dyDescent="0.2">
      <c r="A157"/>
      <c r="B157"/>
      <c r="C157"/>
      <c r="D157"/>
      <c r="E157"/>
      <c r="F157"/>
    </row>
    <row r="158" spans="1:6" x14ac:dyDescent="0.2">
      <c r="A158"/>
      <c r="B158"/>
      <c r="C158"/>
      <c r="D158"/>
      <c r="E158"/>
      <c r="F158"/>
    </row>
    <row r="159" spans="1:6" x14ac:dyDescent="0.2">
      <c r="A159"/>
      <c r="B159"/>
      <c r="C159"/>
      <c r="D159"/>
      <c r="E159"/>
      <c r="F159"/>
    </row>
    <row r="160" spans="1:6" x14ac:dyDescent="0.2">
      <c r="A160"/>
      <c r="B160"/>
      <c r="C160"/>
      <c r="D160"/>
      <c r="E160"/>
      <c r="F160"/>
    </row>
    <row r="161" spans="1:6" x14ac:dyDescent="0.2">
      <c r="A161"/>
      <c r="B161"/>
      <c r="C161"/>
      <c r="D161"/>
      <c r="E161"/>
      <c r="F161"/>
    </row>
    <row r="162" spans="1:6" x14ac:dyDescent="0.2">
      <c r="A162"/>
      <c r="B162"/>
      <c r="C162"/>
      <c r="D162"/>
      <c r="E162"/>
      <c r="F162"/>
    </row>
    <row r="163" spans="1:6" x14ac:dyDescent="0.2">
      <c r="A163"/>
      <c r="B163"/>
      <c r="C163"/>
      <c r="D163"/>
      <c r="E163"/>
      <c r="F163"/>
    </row>
    <row r="164" spans="1:6" x14ac:dyDescent="0.2">
      <c r="A164"/>
      <c r="B164"/>
      <c r="C164"/>
      <c r="D164"/>
      <c r="E164"/>
      <c r="F164"/>
    </row>
    <row r="165" spans="1:6" x14ac:dyDescent="0.2">
      <c r="A165"/>
      <c r="B165"/>
      <c r="C165"/>
      <c r="D165"/>
      <c r="E165"/>
      <c r="F165"/>
    </row>
    <row r="166" spans="1:6" x14ac:dyDescent="0.2">
      <c r="A166"/>
      <c r="B166"/>
      <c r="C166"/>
      <c r="D166"/>
      <c r="E166"/>
      <c r="F166"/>
    </row>
    <row r="167" spans="1:6" x14ac:dyDescent="0.2">
      <c r="A167"/>
      <c r="B167"/>
      <c r="C167"/>
      <c r="D167"/>
      <c r="E167"/>
      <c r="F167"/>
    </row>
    <row r="168" spans="1:6" x14ac:dyDescent="0.2">
      <c r="A168"/>
      <c r="B168"/>
      <c r="C168"/>
      <c r="D168"/>
      <c r="E168"/>
      <c r="F168"/>
    </row>
    <row r="169" spans="1:6" x14ac:dyDescent="0.2">
      <c r="A169"/>
      <c r="B169"/>
      <c r="C169"/>
      <c r="D169"/>
      <c r="E169"/>
      <c r="F169"/>
    </row>
    <row r="170" spans="1:6" x14ac:dyDescent="0.2">
      <c r="A170"/>
      <c r="B170"/>
      <c r="C170"/>
      <c r="D170"/>
      <c r="E170"/>
      <c r="F170"/>
    </row>
    <row r="171" spans="1:6" x14ac:dyDescent="0.2">
      <c r="A171"/>
      <c r="B171"/>
      <c r="C171"/>
      <c r="D171"/>
      <c r="E171"/>
      <c r="F171"/>
    </row>
    <row r="172" spans="1:6" x14ac:dyDescent="0.2">
      <c r="A172"/>
      <c r="B172"/>
      <c r="C172"/>
      <c r="D172"/>
      <c r="E172"/>
      <c r="F172"/>
    </row>
    <row r="173" spans="1:6" x14ac:dyDescent="0.2">
      <c r="A173"/>
      <c r="B173"/>
      <c r="C173"/>
      <c r="D173"/>
      <c r="E173"/>
      <c r="F173"/>
    </row>
    <row r="174" spans="1:6" x14ac:dyDescent="0.2">
      <c r="A174"/>
      <c r="B174"/>
      <c r="C174"/>
      <c r="D174"/>
      <c r="E174"/>
      <c r="F174"/>
    </row>
    <row r="175" spans="1:6" x14ac:dyDescent="0.2">
      <c r="A175"/>
      <c r="B175"/>
      <c r="C175"/>
      <c r="D175"/>
      <c r="E175"/>
      <c r="F175"/>
    </row>
    <row r="176" spans="1:6" x14ac:dyDescent="0.2">
      <c r="A176"/>
      <c r="B176"/>
      <c r="C176"/>
      <c r="D176"/>
      <c r="E176"/>
      <c r="F176"/>
    </row>
    <row r="177" spans="1:6" x14ac:dyDescent="0.2">
      <c r="A177"/>
      <c r="B177"/>
      <c r="C177"/>
      <c r="D177"/>
      <c r="E177"/>
      <c r="F177"/>
    </row>
    <row r="178" spans="1:6" x14ac:dyDescent="0.2">
      <c r="A178"/>
      <c r="B178"/>
      <c r="C178"/>
      <c r="D178"/>
      <c r="E178"/>
      <c r="F178"/>
    </row>
    <row r="179" spans="1:6" x14ac:dyDescent="0.2">
      <c r="A179"/>
      <c r="B179"/>
      <c r="C179"/>
      <c r="D179"/>
      <c r="E179"/>
      <c r="F179"/>
    </row>
    <row r="180" spans="1:6" x14ac:dyDescent="0.2">
      <c r="A180"/>
      <c r="B180"/>
      <c r="C180"/>
      <c r="D180"/>
      <c r="E180"/>
      <c r="F180"/>
    </row>
    <row r="181" spans="1:6" x14ac:dyDescent="0.2">
      <c r="A181"/>
      <c r="B181"/>
      <c r="C181"/>
      <c r="D181"/>
      <c r="E181"/>
      <c r="F181"/>
    </row>
    <row r="182" spans="1:6" x14ac:dyDescent="0.2">
      <c r="A182"/>
      <c r="B182"/>
      <c r="C182"/>
      <c r="D182"/>
      <c r="E182"/>
      <c r="F182"/>
    </row>
    <row r="183" spans="1:6" x14ac:dyDescent="0.2">
      <c r="A183"/>
      <c r="B183"/>
      <c r="C183"/>
      <c r="D183"/>
      <c r="E183"/>
      <c r="F183"/>
    </row>
    <row r="184" spans="1:6" x14ac:dyDescent="0.2">
      <c r="A184"/>
      <c r="B184"/>
      <c r="C184"/>
      <c r="D184"/>
      <c r="E184"/>
      <c r="F184"/>
    </row>
    <row r="185" spans="1:6" x14ac:dyDescent="0.2">
      <c r="A185"/>
      <c r="B185"/>
      <c r="C185"/>
      <c r="D185"/>
      <c r="E185"/>
      <c r="F185"/>
    </row>
    <row r="186" spans="1:6" x14ac:dyDescent="0.2">
      <c r="A186"/>
      <c r="B186"/>
      <c r="C186"/>
      <c r="D186"/>
      <c r="E186"/>
      <c r="F186"/>
    </row>
    <row r="187" spans="1:6" x14ac:dyDescent="0.2">
      <c r="A187"/>
      <c r="B187"/>
      <c r="C187"/>
      <c r="D187"/>
      <c r="E187"/>
      <c r="F187"/>
    </row>
    <row r="188" spans="1:6" x14ac:dyDescent="0.2">
      <c r="A188"/>
      <c r="B188"/>
      <c r="C188"/>
      <c r="D188"/>
      <c r="E188"/>
      <c r="F188"/>
    </row>
    <row r="189" spans="1:6" x14ac:dyDescent="0.2">
      <c r="B189"/>
    </row>
  </sheetData>
  <mergeCells count="1">
    <mergeCell ref="A2:F2"/>
  </mergeCells>
  <phoneticPr fontId="0" type="noConversion"/>
  <printOptions horizontalCentered="1"/>
  <pageMargins left="0.5" right="0.5" top="1" bottom="1" header="0.5" footer="0.5"/>
  <pageSetup scale="8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1"/>
  <sheetViews>
    <sheetView view="pageBreakPreview" zoomScaleNormal="85" zoomScaleSheetLayoutView="100" workbookViewId="0">
      <selection activeCell="E30" sqref="E30"/>
    </sheetView>
  </sheetViews>
  <sheetFormatPr defaultColWidth="9.140625" defaultRowHeight="12.75" x14ac:dyDescent="0.2"/>
  <cols>
    <col min="1" max="1" width="12.7109375" style="82" customWidth="1"/>
    <col min="2" max="2" width="21.85546875" style="82" customWidth="1"/>
    <col min="3" max="3" width="29" style="82" customWidth="1"/>
    <col min="4" max="5" width="10.85546875" style="82" customWidth="1"/>
    <col min="6" max="6" width="12" style="82" customWidth="1"/>
    <col min="7" max="7" width="10" style="82" bestFit="1" customWidth="1"/>
    <col min="8" max="9" width="9.140625" style="82"/>
    <col min="10" max="10" width="3.5703125" style="82" bestFit="1" customWidth="1"/>
    <col min="11" max="16384" width="9.140625" style="82"/>
  </cols>
  <sheetData>
    <row r="2" spans="1:12" ht="18.75" x14ac:dyDescent="0.3">
      <c r="A2" s="125" t="s">
        <v>152</v>
      </c>
      <c r="B2" s="125"/>
      <c r="C2" s="125"/>
      <c r="D2" s="125"/>
      <c r="E2" s="125"/>
      <c r="F2" s="125"/>
    </row>
    <row r="3" spans="1:12" ht="18.75" x14ac:dyDescent="0.3">
      <c r="A3" s="83"/>
      <c r="B3" s="83"/>
      <c r="C3" s="83"/>
      <c r="D3" s="83"/>
      <c r="E3" s="83"/>
      <c r="F3" s="83"/>
    </row>
    <row r="5" spans="1:12" x14ac:dyDescent="0.2">
      <c r="A5" s="82" t="str">
        <f>Invoice!$A$13</f>
        <v>RE: ARDOT Job No. XXXXXX</v>
      </c>
    </row>
    <row r="6" spans="1:12" x14ac:dyDescent="0.2">
      <c r="A6" s="82" t="str">
        <f>Invoice!$F$9</f>
        <v>Job No.:  ABCXX</v>
      </c>
    </row>
    <row r="7" spans="1:12" ht="8.1" customHeight="1" x14ac:dyDescent="0.2"/>
    <row r="8" spans="1:12" x14ac:dyDescent="0.2">
      <c r="A8" s="82" t="str">
        <f>Invoice!$A$21</f>
        <v>Invoice No. 1</v>
      </c>
    </row>
    <row r="9" spans="1:12" ht="13.5" thickBot="1" x14ac:dyDescent="0.25">
      <c r="A9" s="84" t="s">
        <v>34</v>
      </c>
      <c r="B9" s="84" t="str">
        <f>Invoice!$A$23</f>
        <v>UPDATE ##, 2025 Through UPDATE #, 202#</v>
      </c>
      <c r="C9" s="84"/>
      <c r="D9" s="84"/>
      <c r="E9" s="84"/>
      <c r="F9" s="84"/>
    </row>
    <row r="10" spans="1:12" ht="8.1" customHeight="1" thickTop="1" x14ac:dyDescent="0.2"/>
    <row r="11" spans="1:12" ht="15" x14ac:dyDescent="0.25">
      <c r="A11" s="101"/>
      <c r="B11" s="102"/>
      <c r="C11" s="102"/>
      <c r="D11" s="102"/>
      <c r="E11" s="103"/>
    </row>
    <row r="12" spans="1:12" ht="25.5" x14ac:dyDescent="0.2">
      <c r="A12" s="86" t="s">
        <v>14</v>
      </c>
      <c r="B12" s="86" t="s">
        <v>15</v>
      </c>
      <c r="C12" s="86" t="s">
        <v>16</v>
      </c>
      <c r="D12" s="86" t="s">
        <v>17</v>
      </c>
      <c r="E12" s="86" t="s">
        <v>18</v>
      </c>
      <c r="F12" s="86" t="s">
        <v>19</v>
      </c>
      <c r="I12" s="87"/>
      <c r="J12" s="87"/>
      <c r="L12" s="104"/>
    </row>
    <row r="13" spans="1:12" x14ac:dyDescent="0.2">
      <c r="A13" s="88">
        <v>2512</v>
      </c>
      <c r="B13" s="89" t="s">
        <v>40</v>
      </c>
      <c r="C13" s="89" t="s">
        <v>158</v>
      </c>
      <c r="D13" s="90"/>
      <c r="E13" s="91">
        <v>25</v>
      </c>
      <c r="F13" s="96">
        <f>ROUND(D13*E13,2)</f>
        <v>0</v>
      </c>
      <c r="I13" s="92"/>
      <c r="J13" s="92"/>
      <c r="L13" s="104"/>
    </row>
    <row r="14" spans="1:12" x14ac:dyDescent="0.2">
      <c r="A14" s="88">
        <v>2534</v>
      </c>
      <c r="B14" s="89" t="s">
        <v>40</v>
      </c>
      <c r="C14" s="89" t="s">
        <v>157</v>
      </c>
      <c r="D14" s="90"/>
      <c r="E14" s="91">
        <v>74</v>
      </c>
      <c r="F14" s="96">
        <f t="shared" ref="F14:F24" si="0">ROUND(D14*E14,2)</f>
        <v>0</v>
      </c>
      <c r="I14" s="92"/>
      <c r="J14" s="92"/>
      <c r="L14" s="104"/>
    </row>
    <row r="15" spans="1:12" x14ac:dyDescent="0.2">
      <c r="A15" s="88">
        <v>2976</v>
      </c>
      <c r="B15" s="89" t="s">
        <v>40</v>
      </c>
      <c r="C15" s="89" t="s">
        <v>156</v>
      </c>
      <c r="D15" s="90"/>
      <c r="E15" s="91">
        <v>75</v>
      </c>
      <c r="F15" s="96">
        <f t="shared" si="0"/>
        <v>0</v>
      </c>
      <c r="H15" s="93"/>
      <c r="I15" s="92"/>
      <c r="J15" s="92"/>
      <c r="L15" s="104"/>
    </row>
    <row r="16" spans="1:12" x14ac:dyDescent="0.2">
      <c r="A16" s="88">
        <v>5044</v>
      </c>
      <c r="B16" s="89" t="s">
        <v>40</v>
      </c>
      <c r="C16" s="89" t="s">
        <v>155</v>
      </c>
      <c r="D16" s="90"/>
      <c r="E16" s="91">
        <v>25</v>
      </c>
      <c r="F16" s="96">
        <f t="shared" si="0"/>
        <v>0</v>
      </c>
      <c r="H16" s="93"/>
      <c r="I16" s="92"/>
      <c r="J16" s="92"/>
      <c r="L16" s="104"/>
    </row>
    <row r="17" spans="1:12" x14ac:dyDescent="0.2">
      <c r="A17" s="88">
        <v>5019</v>
      </c>
      <c r="B17" s="89" t="s">
        <v>40</v>
      </c>
      <c r="C17" s="89"/>
      <c r="D17" s="90"/>
      <c r="E17" s="91">
        <v>25</v>
      </c>
      <c r="F17" s="96">
        <f t="shared" si="0"/>
        <v>0</v>
      </c>
      <c r="H17" s="93"/>
      <c r="I17" s="92"/>
      <c r="J17" s="92"/>
      <c r="L17" s="104"/>
    </row>
    <row r="18" spans="1:12" x14ac:dyDescent="0.2">
      <c r="A18" s="88">
        <v>2519</v>
      </c>
      <c r="B18" s="89" t="s">
        <v>40</v>
      </c>
      <c r="C18" s="89"/>
      <c r="D18" s="90"/>
      <c r="E18" s="91">
        <v>25</v>
      </c>
      <c r="F18" s="96">
        <f t="shared" si="0"/>
        <v>0</v>
      </c>
      <c r="H18" s="93"/>
      <c r="I18" s="92"/>
      <c r="J18" s="92"/>
      <c r="L18" s="104"/>
    </row>
    <row r="19" spans="1:12" x14ac:dyDescent="0.2">
      <c r="A19" s="88">
        <v>5053</v>
      </c>
      <c r="B19" s="89" t="s">
        <v>40</v>
      </c>
      <c r="C19" s="89"/>
      <c r="D19" s="90"/>
      <c r="E19" s="91">
        <v>25</v>
      </c>
      <c r="F19" s="96">
        <f t="shared" si="0"/>
        <v>0</v>
      </c>
      <c r="I19" s="87"/>
      <c r="J19" s="87"/>
    </row>
    <row r="20" spans="1:12" x14ac:dyDescent="0.2">
      <c r="A20" s="88">
        <v>2513</v>
      </c>
      <c r="B20" s="89" t="s">
        <v>40</v>
      </c>
      <c r="C20" s="89"/>
      <c r="D20" s="90"/>
      <c r="E20" s="91">
        <v>25</v>
      </c>
      <c r="F20" s="96">
        <f t="shared" si="0"/>
        <v>0</v>
      </c>
      <c r="I20" s="87"/>
      <c r="J20" s="87"/>
    </row>
    <row r="21" spans="1:12" x14ac:dyDescent="0.2">
      <c r="A21" s="88">
        <v>2206</v>
      </c>
      <c r="B21" s="89" t="s">
        <v>40</v>
      </c>
      <c r="C21" s="89"/>
      <c r="D21" s="90"/>
      <c r="E21" s="91">
        <v>25</v>
      </c>
      <c r="F21" s="96">
        <f t="shared" si="0"/>
        <v>0</v>
      </c>
      <c r="G21" s="94"/>
      <c r="I21" s="87"/>
      <c r="J21" s="87"/>
    </row>
    <row r="22" spans="1:12" x14ac:dyDescent="0.2">
      <c r="A22" s="88">
        <v>2630</v>
      </c>
      <c r="B22" s="89" t="s">
        <v>40</v>
      </c>
      <c r="C22" s="89"/>
      <c r="D22" s="90"/>
      <c r="E22" s="91">
        <v>25</v>
      </c>
      <c r="F22" s="96">
        <f t="shared" si="0"/>
        <v>0</v>
      </c>
      <c r="G22" s="94"/>
      <c r="I22" s="87"/>
      <c r="J22" s="87"/>
    </row>
    <row r="23" spans="1:12" x14ac:dyDescent="0.2">
      <c r="A23" s="88">
        <v>2676</v>
      </c>
      <c r="B23" s="89" t="s">
        <v>40</v>
      </c>
      <c r="C23" s="89"/>
      <c r="D23" s="90"/>
      <c r="E23" s="91">
        <v>25</v>
      </c>
      <c r="F23" s="96">
        <f t="shared" si="0"/>
        <v>0</v>
      </c>
      <c r="G23" s="94"/>
      <c r="I23" s="87"/>
      <c r="J23" s="87"/>
    </row>
    <row r="24" spans="1:12" x14ac:dyDescent="0.2">
      <c r="A24" s="88">
        <v>2613</v>
      </c>
      <c r="B24" s="89" t="s">
        <v>40</v>
      </c>
      <c r="C24" s="89"/>
      <c r="D24" s="90"/>
      <c r="E24" s="91">
        <v>25</v>
      </c>
      <c r="F24" s="96">
        <f t="shared" si="0"/>
        <v>0</v>
      </c>
      <c r="G24" s="94"/>
      <c r="I24" s="87"/>
      <c r="J24" s="87"/>
    </row>
    <row r="25" spans="1:12" x14ac:dyDescent="0.2">
      <c r="A25" s="88"/>
      <c r="B25" s="89"/>
      <c r="C25" s="89"/>
      <c r="D25" s="90"/>
      <c r="E25" s="91"/>
      <c r="F25" s="9"/>
    </row>
    <row r="26" spans="1:12" x14ac:dyDescent="0.2">
      <c r="A26" s="88"/>
      <c r="B26" s="89"/>
      <c r="C26" s="89"/>
      <c r="D26" s="90"/>
      <c r="E26" s="91"/>
      <c r="F26" s="9"/>
    </row>
    <row r="27" spans="1:12" ht="25.5" x14ac:dyDescent="0.2">
      <c r="A27" s="95" t="s">
        <v>55</v>
      </c>
      <c r="B27" s="89"/>
      <c r="C27" s="89"/>
      <c r="D27" s="97">
        <f>SUM(D13:D26)</f>
        <v>0</v>
      </c>
      <c r="E27" s="89"/>
      <c r="F27" s="96">
        <f>SUM(F13:F26)</f>
        <v>0</v>
      </c>
    </row>
    <row r="29" spans="1:12" x14ac:dyDescent="0.2">
      <c r="C29" s="130" t="s">
        <v>56</v>
      </c>
      <c r="D29" s="130"/>
      <c r="E29" s="106">
        <f>+Invoice!E45</f>
        <v>2.4129999999999998</v>
      </c>
      <c r="F29" s="2">
        <f>F27*E29</f>
        <v>0</v>
      </c>
    </row>
    <row r="31" spans="1:12" ht="15.75" x14ac:dyDescent="0.25">
      <c r="D31" s="131" t="s">
        <v>57</v>
      </c>
      <c r="E31" s="131"/>
      <c r="F31" s="105">
        <f>F29</f>
        <v>0</v>
      </c>
    </row>
  </sheetData>
  <mergeCells count="3">
    <mergeCell ref="A2:F2"/>
    <mergeCell ref="C29:D29"/>
    <mergeCell ref="D31:E31"/>
  </mergeCells>
  <printOptions horizontalCentered="1"/>
  <pageMargins left="0.75" right="0.75" top="1" bottom="1" header="0.5" footer="0.5"/>
  <pageSetup scale="9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2"/>
  <sheetViews>
    <sheetView zoomScaleNormal="100" workbookViewId="0">
      <selection activeCell="B42" sqref="B42"/>
    </sheetView>
  </sheetViews>
  <sheetFormatPr defaultColWidth="9.140625" defaultRowHeight="12.75" x14ac:dyDescent="0.2"/>
  <cols>
    <col min="1" max="1" width="33.42578125" style="1" bestFit="1" customWidth="1"/>
    <col min="2" max="2" width="24.28515625" style="1" customWidth="1"/>
    <col min="3" max="17" width="9.7109375" style="1" customWidth="1"/>
    <col min="18" max="16384" width="9.140625" style="1"/>
  </cols>
  <sheetData>
    <row r="1" spans="1:11" ht="15" customHeight="1" x14ac:dyDescent="0.2">
      <c r="F1" s="28"/>
      <c r="G1"/>
      <c r="H1"/>
      <c r="I1"/>
      <c r="J1"/>
      <c r="K1"/>
    </row>
    <row r="2" spans="1:11" ht="15" customHeight="1" x14ac:dyDescent="0.25">
      <c r="A2" s="126" t="s">
        <v>153</v>
      </c>
      <c r="B2" s="126"/>
      <c r="C2" s="126"/>
      <c r="D2" s="126"/>
      <c r="E2" s="126"/>
      <c r="F2" s="126"/>
      <c r="G2"/>
      <c r="H2"/>
      <c r="I2"/>
      <c r="J2"/>
      <c r="K2"/>
    </row>
    <row r="3" spans="1:11" ht="15" customHeight="1" x14ac:dyDescent="0.25">
      <c r="B3" s="126" t="s">
        <v>60</v>
      </c>
      <c r="C3" s="126"/>
      <c r="D3" s="126"/>
      <c r="E3" s="126"/>
      <c r="F3" s="80"/>
      <c r="G3" s="80"/>
      <c r="H3" s="80"/>
      <c r="I3"/>
      <c r="J3"/>
      <c r="K3"/>
    </row>
    <row r="4" spans="1:11" ht="15" customHeight="1" x14ac:dyDescent="0.2">
      <c r="A4" s="1" t="str">
        <f>'Exhibit 1b - Salaries II '!A5</f>
        <v>RE: ARDOT Job No. XXXXXX</v>
      </c>
      <c r="F4" s="27" t="str">
        <f>'Exhibit 1b - Salaries II '!A6</f>
        <v>Job No.:  ABCXX</v>
      </c>
      <c r="G4"/>
      <c r="H4"/>
      <c r="I4"/>
      <c r="J4"/>
      <c r="K4"/>
    </row>
    <row r="5" spans="1:11" ht="15" customHeight="1" x14ac:dyDescent="0.2">
      <c r="A5" s="1" t="str">
        <f>'Exhibit 1b - Salaries II '!A8</f>
        <v>Invoice No. 1</v>
      </c>
      <c r="G5"/>
      <c r="H5"/>
      <c r="I5"/>
      <c r="J5"/>
      <c r="K5"/>
    </row>
    <row r="6" spans="1:11" ht="15" customHeight="1" thickBot="1" x14ac:dyDescent="0.25">
      <c r="A6" s="54" t="s">
        <v>84</v>
      </c>
      <c r="B6" s="29" t="str">
        <f>'Exhibit 1b - Salaries II '!B9</f>
        <v>UPDATE ##, 2025 Through UPDATE #, 202#</v>
      </c>
      <c r="C6" s="29"/>
      <c r="D6" s="29"/>
      <c r="E6" s="29"/>
      <c r="F6" s="29"/>
      <c r="G6"/>
      <c r="H6"/>
      <c r="I6"/>
      <c r="J6"/>
      <c r="K6"/>
    </row>
    <row r="7" spans="1:11" ht="15" customHeight="1" x14ac:dyDescent="0.2">
      <c r="G7"/>
      <c r="H7" s="50"/>
      <c r="I7"/>
      <c r="J7"/>
      <c r="K7"/>
    </row>
    <row r="8" spans="1:11" ht="15" customHeight="1" x14ac:dyDescent="0.2">
      <c r="A8" s="30"/>
      <c r="C8" s="30" t="s">
        <v>85</v>
      </c>
      <c r="D8" s="30" t="s">
        <v>28</v>
      </c>
      <c r="E8" s="30" t="s">
        <v>30</v>
      </c>
      <c r="F8" s="30" t="s">
        <v>86</v>
      </c>
      <c r="G8"/>
      <c r="H8"/>
      <c r="I8"/>
      <c r="J8"/>
      <c r="K8"/>
    </row>
    <row r="9" spans="1:11" ht="15" customHeight="1" thickBot="1" x14ac:dyDescent="0.25">
      <c r="A9" s="10"/>
      <c r="C9" s="31" t="s">
        <v>87</v>
      </c>
      <c r="D9" s="31" t="s">
        <v>88</v>
      </c>
      <c r="E9" s="31" t="s">
        <v>89</v>
      </c>
      <c r="F9" s="31" t="s">
        <v>87</v>
      </c>
      <c r="G9"/>
      <c r="H9"/>
      <c r="I9"/>
      <c r="J9"/>
      <c r="K9"/>
    </row>
    <row r="10" spans="1:11" ht="15" customHeight="1" thickTop="1" x14ac:dyDescent="0.2">
      <c r="C10" s="30"/>
      <c r="D10" s="30"/>
      <c r="E10" s="30"/>
      <c r="G10"/>
      <c r="H10"/>
      <c r="I10"/>
      <c r="J10"/>
      <c r="K10"/>
    </row>
    <row r="11" spans="1:11" ht="15" customHeight="1" x14ac:dyDescent="0.2">
      <c r="A11" s="10" t="s">
        <v>36</v>
      </c>
      <c r="C11" s="30"/>
      <c r="D11" s="30"/>
      <c r="E11" s="30"/>
      <c r="G11"/>
      <c r="H11"/>
      <c r="I11"/>
      <c r="J11"/>
      <c r="K11"/>
    </row>
    <row r="12" spans="1:11" ht="15" customHeight="1" x14ac:dyDescent="0.2">
      <c r="A12" s="10"/>
      <c r="C12" s="30"/>
      <c r="D12" s="30"/>
      <c r="E12" s="30"/>
      <c r="G12"/>
      <c r="H12"/>
      <c r="I12"/>
      <c r="J12"/>
      <c r="K12"/>
    </row>
    <row r="13" spans="1:11" ht="15" customHeight="1" x14ac:dyDescent="0.2">
      <c r="C13" s="32">
        <v>0</v>
      </c>
      <c r="D13" s="33">
        <f>+H13</f>
        <v>0</v>
      </c>
      <c r="E13" s="34">
        <f>+C13+D13</f>
        <v>0</v>
      </c>
      <c r="F13" s="35">
        <v>0</v>
      </c>
      <c r="G13"/>
      <c r="H13"/>
      <c r="I13"/>
      <c r="J13"/>
      <c r="K13"/>
    </row>
    <row r="14" spans="1:11" ht="15" customHeight="1" x14ac:dyDescent="0.2">
      <c r="C14" s="32">
        <v>0</v>
      </c>
      <c r="D14" s="33">
        <f>+H14</f>
        <v>0</v>
      </c>
      <c r="E14" s="34">
        <f>+C14+D14</f>
        <v>0</v>
      </c>
      <c r="F14" s="35">
        <v>0</v>
      </c>
      <c r="G14"/>
      <c r="H14"/>
      <c r="I14"/>
      <c r="J14"/>
      <c r="K14"/>
    </row>
    <row r="15" spans="1:11" ht="15" customHeight="1" x14ac:dyDescent="0.2">
      <c r="C15" s="32">
        <v>0</v>
      </c>
      <c r="D15" s="33">
        <f>+H15</f>
        <v>0</v>
      </c>
      <c r="E15" s="34">
        <f>+C15+D15</f>
        <v>0</v>
      </c>
      <c r="F15" s="35">
        <v>0</v>
      </c>
      <c r="G15"/>
      <c r="H15"/>
      <c r="I15"/>
      <c r="J15"/>
      <c r="K15"/>
    </row>
    <row r="16" spans="1:11" ht="15" customHeight="1" x14ac:dyDescent="0.2">
      <c r="C16" s="32">
        <v>0</v>
      </c>
      <c r="D16" s="33">
        <f>+H16</f>
        <v>0</v>
      </c>
      <c r="E16" s="34">
        <f>+C16+D16</f>
        <v>0</v>
      </c>
      <c r="F16" s="35">
        <v>0</v>
      </c>
      <c r="G16"/>
      <c r="H16"/>
      <c r="I16"/>
      <c r="J16"/>
      <c r="K16"/>
    </row>
    <row r="17" spans="1:11" ht="15" customHeight="1" thickBot="1" x14ac:dyDescent="0.25">
      <c r="C17" s="36">
        <v>0</v>
      </c>
      <c r="D17" s="37">
        <f>+H17</f>
        <v>0</v>
      </c>
      <c r="E17" s="38">
        <f>+C17+D17</f>
        <v>0</v>
      </c>
      <c r="F17" s="39">
        <v>0</v>
      </c>
      <c r="G17"/>
      <c r="H17"/>
      <c r="I17"/>
      <c r="J17"/>
      <c r="K17"/>
    </row>
    <row r="18" spans="1:11" ht="15" customHeight="1" thickTop="1" x14ac:dyDescent="0.2">
      <c r="C18" s="40"/>
      <c r="D18" s="30"/>
      <c r="E18" s="30"/>
      <c r="G18"/>
      <c r="H18"/>
      <c r="I18"/>
      <c r="J18"/>
      <c r="K18"/>
    </row>
    <row r="19" spans="1:11" ht="15" customHeight="1" x14ac:dyDescent="0.2">
      <c r="B19" s="41" t="s">
        <v>90</v>
      </c>
      <c r="C19" s="33">
        <f>SUM(C13:C18)</f>
        <v>0</v>
      </c>
      <c r="D19" s="33">
        <f>SUM(D13:D18)</f>
        <v>0</v>
      </c>
      <c r="E19" s="33">
        <f>SUM(E13:E18)</f>
        <v>0</v>
      </c>
      <c r="F19" s="33">
        <f>SUM(F13:F18)</f>
        <v>0</v>
      </c>
      <c r="G19"/>
      <c r="H19"/>
      <c r="I19"/>
      <c r="J19"/>
      <c r="K19"/>
    </row>
    <row r="20" spans="1:11" ht="15" customHeight="1" x14ac:dyDescent="0.2">
      <c r="C20" s="40"/>
      <c r="D20" s="30"/>
      <c r="E20" s="30"/>
      <c r="G20"/>
      <c r="H20"/>
      <c r="I20"/>
      <c r="J20"/>
      <c r="K20"/>
    </row>
    <row r="21" spans="1:11" ht="15" customHeight="1" x14ac:dyDescent="0.2">
      <c r="C21" s="40"/>
      <c r="D21" s="30"/>
      <c r="E21" s="30"/>
      <c r="G21"/>
      <c r="H21"/>
      <c r="I21"/>
      <c r="J21"/>
      <c r="K21"/>
    </row>
    <row r="22" spans="1:11" ht="15" customHeight="1" x14ac:dyDescent="0.2">
      <c r="C22" s="40"/>
      <c r="D22" s="30"/>
      <c r="E22" s="30"/>
      <c r="G22"/>
      <c r="H22"/>
      <c r="I22"/>
      <c r="J22"/>
      <c r="K22"/>
    </row>
    <row r="23" spans="1:11" ht="15" customHeight="1" x14ac:dyDescent="0.2">
      <c r="C23" s="40"/>
      <c r="D23" s="30"/>
      <c r="E23" s="30"/>
      <c r="G23"/>
      <c r="H23"/>
      <c r="I23"/>
      <c r="J23"/>
      <c r="K23"/>
    </row>
    <row r="24" spans="1:11" ht="15" customHeight="1" x14ac:dyDescent="0.2">
      <c r="C24" s="40"/>
      <c r="D24" s="30"/>
      <c r="E24" s="30"/>
      <c r="G24"/>
      <c r="H24"/>
      <c r="I24"/>
      <c r="J24"/>
      <c r="K24"/>
    </row>
    <row r="25" spans="1:11" ht="15" customHeight="1" x14ac:dyDescent="0.2">
      <c r="A25" s="10" t="s">
        <v>91</v>
      </c>
      <c r="C25" s="42">
        <v>0</v>
      </c>
      <c r="D25" s="30"/>
      <c r="E25" s="30"/>
      <c r="G25"/>
      <c r="H25"/>
      <c r="I25"/>
      <c r="J25"/>
      <c r="K25"/>
    </row>
    <row r="26" spans="1:11" ht="15" customHeight="1" x14ac:dyDescent="0.2">
      <c r="A26" s="43" t="s">
        <v>92</v>
      </c>
      <c r="C26" s="40"/>
      <c r="D26" s="30"/>
      <c r="E26" s="30"/>
      <c r="G26"/>
      <c r="H26"/>
      <c r="I26"/>
      <c r="J26"/>
      <c r="K26"/>
    </row>
    <row r="27" spans="1:11" ht="15" customHeight="1" x14ac:dyDescent="0.2">
      <c r="C27" s="30" t="s">
        <v>85</v>
      </c>
      <c r="D27" s="30" t="s">
        <v>28</v>
      </c>
      <c r="E27" s="30" t="s">
        <v>30</v>
      </c>
      <c r="F27" s="30" t="s">
        <v>86</v>
      </c>
      <c r="G27"/>
      <c r="H27"/>
      <c r="I27"/>
      <c r="J27"/>
      <c r="K27"/>
    </row>
    <row r="28" spans="1:11" ht="15" customHeight="1" thickBot="1" x14ac:dyDescent="0.25">
      <c r="C28" s="31" t="s">
        <v>87</v>
      </c>
      <c r="D28" s="31" t="s">
        <v>88</v>
      </c>
      <c r="E28" s="31" t="s">
        <v>89</v>
      </c>
      <c r="F28" s="31" t="s">
        <v>87</v>
      </c>
      <c r="G28"/>
      <c r="H28"/>
      <c r="I28"/>
      <c r="J28"/>
      <c r="K28"/>
    </row>
    <row r="29" spans="1:11" ht="15" customHeight="1" thickTop="1" x14ac:dyDescent="0.2">
      <c r="B29" s="1" t="s">
        <v>64</v>
      </c>
      <c r="C29" s="32">
        <v>0</v>
      </c>
      <c r="D29" s="45">
        <f t="shared" ref="D29:D45" si="0">+H29</f>
        <v>0</v>
      </c>
      <c r="E29" s="44">
        <f t="shared" ref="E29:E45" si="1">+C29+D29</f>
        <v>0</v>
      </c>
      <c r="G29"/>
      <c r="H29"/>
      <c r="I29"/>
      <c r="J29"/>
      <c r="K29"/>
    </row>
    <row r="30" spans="1:11" ht="15" customHeight="1" x14ac:dyDescent="0.2">
      <c r="B30" s="1" t="s">
        <v>65</v>
      </c>
      <c r="C30" s="32">
        <v>0</v>
      </c>
      <c r="D30" s="45">
        <f t="shared" si="0"/>
        <v>0</v>
      </c>
      <c r="E30" s="44">
        <f t="shared" si="1"/>
        <v>0</v>
      </c>
      <c r="G30"/>
      <c r="H30"/>
      <c r="I30"/>
      <c r="J30"/>
      <c r="K30"/>
    </row>
    <row r="31" spans="1:11" ht="15" customHeight="1" x14ac:dyDescent="0.2">
      <c r="B31" s="1" t="s">
        <v>66</v>
      </c>
      <c r="C31" s="32">
        <v>0</v>
      </c>
      <c r="D31" s="45">
        <f t="shared" si="0"/>
        <v>0</v>
      </c>
      <c r="E31" s="44">
        <f t="shared" si="1"/>
        <v>0</v>
      </c>
      <c r="G31"/>
      <c r="H31"/>
      <c r="I31"/>
      <c r="J31"/>
      <c r="K31"/>
    </row>
    <row r="32" spans="1:11" ht="15" customHeight="1" x14ac:dyDescent="0.2">
      <c r="B32" s="1" t="s">
        <v>81</v>
      </c>
      <c r="C32" s="32">
        <v>0</v>
      </c>
      <c r="D32" s="45">
        <f t="shared" si="0"/>
        <v>0</v>
      </c>
      <c r="E32" s="44">
        <f t="shared" si="1"/>
        <v>0</v>
      </c>
      <c r="G32"/>
      <c r="H32"/>
      <c r="I32"/>
      <c r="J32"/>
      <c r="K32"/>
    </row>
    <row r="33" spans="2:11" ht="15" customHeight="1" x14ac:dyDescent="0.2">
      <c r="B33" s="1" t="s">
        <v>70</v>
      </c>
      <c r="C33" s="32">
        <v>0</v>
      </c>
      <c r="D33" s="45">
        <f t="shared" si="0"/>
        <v>0</v>
      </c>
      <c r="E33" s="44">
        <f t="shared" si="1"/>
        <v>0</v>
      </c>
      <c r="G33"/>
      <c r="H33"/>
      <c r="I33"/>
      <c r="J33"/>
      <c r="K33"/>
    </row>
    <row r="34" spans="2:11" ht="15" customHeight="1" x14ac:dyDescent="0.2">
      <c r="B34" s="1" t="s">
        <v>82</v>
      </c>
      <c r="C34" s="32">
        <v>0</v>
      </c>
      <c r="D34" s="45">
        <f t="shared" si="0"/>
        <v>0</v>
      </c>
      <c r="E34" s="44">
        <f t="shared" si="1"/>
        <v>0</v>
      </c>
      <c r="G34"/>
      <c r="H34"/>
      <c r="I34"/>
      <c r="J34"/>
      <c r="K34"/>
    </row>
    <row r="35" spans="2:11" ht="15" customHeight="1" x14ac:dyDescent="0.2">
      <c r="B35" s="1" t="s">
        <v>72</v>
      </c>
      <c r="C35" s="32">
        <v>0</v>
      </c>
      <c r="D35" s="45">
        <f t="shared" si="0"/>
        <v>0</v>
      </c>
      <c r="E35" s="44">
        <f t="shared" si="1"/>
        <v>0</v>
      </c>
      <c r="G35"/>
      <c r="H35"/>
      <c r="I35"/>
      <c r="J35"/>
      <c r="K35"/>
    </row>
    <row r="36" spans="2:11" ht="15" customHeight="1" x14ac:dyDescent="0.2">
      <c r="B36" s="1" t="s">
        <v>83</v>
      </c>
      <c r="C36" s="32">
        <v>0</v>
      </c>
      <c r="D36" s="45">
        <f t="shared" si="0"/>
        <v>0</v>
      </c>
      <c r="E36" s="44">
        <f t="shared" si="1"/>
        <v>0</v>
      </c>
      <c r="G36"/>
      <c r="H36"/>
      <c r="I36"/>
      <c r="J36"/>
      <c r="K36"/>
    </row>
    <row r="37" spans="2:11" ht="15" customHeight="1" x14ac:dyDescent="0.2">
      <c r="B37" s="1" t="s">
        <v>21</v>
      </c>
      <c r="C37" s="32">
        <v>0</v>
      </c>
      <c r="D37" s="45">
        <f t="shared" si="0"/>
        <v>0</v>
      </c>
      <c r="E37" s="44">
        <f t="shared" si="1"/>
        <v>0</v>
      </c>
      <c r="G37"/>
      <c r="H37"/>
      <c r="I37"/>
      <c r="J37"/>
      <c r="K37"/>
    </row>
    <row r="38" spans="2:11" ht="15" customHeight="1" x14ac:dyDescent="0.2">
      <c r="B38" s="1" t="s">
        <v>74</v>
      </c>
      <c r="C38" s="32">
        <v>0</v>
      </c>
      <c r="D38" s="45">
        <f t="shared" si="0"/>
        <v>0</v>
      </c>
      <c r="E38" s="44">
        <f t="shared" si="1"/>
        <v>0</v>
      </c>
      <c r="G38"/>
      <c r="H38"/>
      <c r="I38"/>
      <c r="J38"/>
      <c r="K38"/>
    </row>
    <row r="39" spans="2:11" ht="15" customHeight="1" x14ac:dyDescent="0.2">
      <c r="B39" s="1" t="s">
        <v>75</v>
      </c>
      <c r="C39" s="32">
        <v>0</v>
      </c>
      <c r="D39" s="45">
        <f t="shared" si="0"/>
        <v>0</v>
      </c>
      <c r="E39" s="44">
        <f t="shared" si="1"/>
        <v>0</v>
      </c>
      <c r="G39"/>
      <c r="H39"/>
      <c r="I39"/>
      <c r="J39"/>
      <c r="K39"/>
    </row>
    <row r="40" spans="2:11" ht="15" customHeight="1" x14ac:dyDescent="0.2">
      <c r="B40" s="1" t="s">
        <v>76</v>
      </c>
      <c r="C40" s="32">
        <v>0</v>
      </c>
      <c r="D40" s="45">
        <f t="shared" si="0"/>
        <v>0</v>
      </c>
      <c r="E40" s="44">
        <f t="shared" si="1"/>
        <v>0</v>
      </c>
      <c r="G40"/>
      <c r="H40"/>
      <c r="I40"/>
      <c r="J40"/>
      <c r="K40"/>
    </row>
    <row r="41" spans="2:11" ht="15" customHeight="1" x14ac:dyDescent="0.2">
      <c r="B41" s="1" t="s">
        <v>179</v>
      </c>
      <c r="C41" s="32">
        <v>0</v>
      </c>
      <c r="D41" s="45">
        <f t="shared" si="0"/>
        <v>0</v>
      </c>
      <c r="E41" s="44">
        <f t="shared" si="1"/>
        <v>0</v>
      </c>
      <c r="G41"/>
      <c r="H41"/>
      <c r="I41"/>
      <c r="J41"/>
      <c r="K41"/>
    </row>
    <row r="42" spans="2:11" ht="15" customHeight="1" x14ac:dyDescent="0.2">
      <c r="B42" s="1" t="s">
        <v>79</v>
      </c>
      <c r="C42" s="32">
        <v>0</v>
      </c>
      <c r="D42" s="45">
        <f t="shared" si="0"/>
        <v>0</v>
      </c>
      <c r="E42" s="44">
        <f t="shared" si="1"/>
        <v>0</v>
      </c>
      <c r="G42"/>
      <c r="H42"/>
      <c r="I42"/>
      <c r="J42"/>
      <c r="K42"/>
    </row>
    <row r="43" spans="2:11" ht="15" customHeight="1" x14ac:dyDescent="0.2">
      <c r="B43" s="1" t="s">
        <v>80</v>
      </c>
      <c r="C43" s="32">
        <v>0</v>
      </c>
      <c r="D43" s="45">
        <f t="shared" si="0"/>
        <v>0</v>
      </c>
      <c r="E43" s="44">
        <f t="shared" si="1"/>
        <v>0</v>
      </c>
      <c r="G43"/>
      <c r="H43"/>
      <c r="I43"/>
      <c r="J43"/>
      <c r="K43"/>
    </row>
    <row r="44" spans="2:11" ht="15" customHeight="1" x14ac:dyDescent="0.2">
      <c r="B44" s="1" t="s">
        <v>80</v>
      </c>
      <c r="C44" s="32">
        <v>0</v>
      </c>
      <c r="D44" s="45">
        <f t="shared" si="0"/>
        <v>0</v>
      </c>
      <c r="E44" s="44">
        <f t="shared" si="1"/>
        <v>0</v>
      </c>
      <c r="G44"/>
      <c r="H44"/>
      <c r="I44"/>
      <c r="J44"/>
      <c r="K44"/>
    </row>
    <row r="45" spans="2:11" ht="15" customHeight="1" x14ac:dyDescent="0.2">
      <c r="B45" s="1" t="s">
        <v>80</v>
      </c>
      <c r="C45" s="32">
        <v>0</v>
      </c>
      <c r="D45" s="45">
        <f t="shared" si="0"/>
        <v>0</v>
      </c>
      <c r="E45" s="44">
        <f t="shared" si="1"/>
        <v>0</v>
      </c>
      <c r="G45"/>
      <c r="H45"/>
      <c r="I45"/>
      <c r="J45"/>
      <c r="K45"/>
    </row>
    <row r="46" spans="2:11" ht="15" customHeight="1" x14ac:dyDescent="0.2">
      <c r="C46" s="46"/>
      <c r="D46" s="7"/>
      <c r="E46" s="47"/>
      <c r="G46"/>
      <c r="H46"/>
      <c r="I46"/>
      <c r="J46"/>
      <c r="K46"/>
    </row>
    <row r="47" spans="2:11" ht="15" customHeight="1" x14ac:dyDescent="0.2">
      <c r="B47" s="41" t="s">
        <v>90</v>
      </c>
      <c r="C47" s="44">
        <f>SUM(C29:C46)</f>
        <v>0</v>
      </c>
      <c r="D47" s="44">
        <f>SUM(D29:D46)</f>
        <v>0</v>
      </c>
      <c r="E47" s="44">
        <f>SUM(E29:E46)</f>
        <v>0</v>
      </c>
      <c r="F47" s="44">
        <v>0</v>
      </c>
      <c r="G47"/>
      <c r="H47"/>
      <c r="I47"/>
      <c r="J47"/>
      <c r="K47"/>
    </row>
    <row r="48" spans="2:11" ht="15" customHeight="1" x14ac:dyDescent="0.2">
      <c r="C48" s="48"/>
      <c r="E48" s="34"/>
      <c r="G48"/>
      <c r="H48"/>
      <c r="I48"/>
      <c r="J48"/>
      <c r="K48"/>
    </row>
    <row r="49" spans="1:11" ht="15" customHeight="1" x14ac:dyDescent="0.2">
      <c r="C49" s="48"/>
      <c r="E49" s="34"/>
      <c r="G49"/>
      <c r="H49"/>
      <c r="I49"/>
      <c r="J49"/>
      <c r="K49"/>
    </row>
    <row r="50" spans="1:11" ht="15" customHeight="1" thickBot="1" x14ac:dyDescent="0.25">
      <c r="A50" s="3" t="s">
        <v>93</v>
      </c>
      <c r="C50" s="49">
        <f>+C47+C19</f>
        <v>0</v>
      </c>
      <c r="D50" s="38">
        <f>+D47+D19</f>
        <v>0</v>
      </c>
      <c r="E50" s="38">
        <f>+E47+E19</f>
        <v>0</v>
      </c>
      <c r="F50" s="38">
        <v>0</v>
      </c>
      <c r="G50"/>
      <c r="H50"/>
      <c r="I50"/>
      <c r="J50"/>
      <c r="K50"/>
    </row>
    <row r="51" spans="1:11" ht="15" customHeight="1" thickTop="1" x14ac:dyDescent="0.2">
      <c r="C51" s="34"/>
      <c r="D51" s="34"/>
      <c r="E51" s="34"/>
      <c r="G51"/>
      <c r="H51"/>
      <c r="I51"/>
      <c r="J51"/>
      <c r="K51"/>
    </row>
    <row r="52" spans="1:11" ht="15" customHeight="1" x14ac:dyDescent="0.2">
      <c r="A52"/>
      <c r="B52"/>
      <c r="C52"/>
      <c r="D52"/>
      <c r="E52"/>
      <c r="F52"/>
      <c r="G52"/>
      <c r="H52"/>
      <c r="I52"/>
      <c r="J52"/>
      <c r="K52"/>
    </row>
    <row r="53" spans="1:11" ht="15" customHeight="1" x14ac:dyDescent="0.2">
      <c r="A53"/>
      <c r="B53"/>
      <c r="C53"/>
      <c r="D53"/>
      <c r="E53"/>
      <c r="F53"/>
      <c r="G53"/>
      <c r="H53"/>
      <c r="I53"/>
      <c r="J53"/>
      <c r="K53"/>
    </row>
    <row r="54" spans="1:11" ht="15" customHeight="1" x14ac:dyDescent="0.2">
      <c r="A54"/>
      <c r="B54"/>
      <c r="C54"/>
      <c r="D54"/>
      <c r="E54"/>
      <c r="F54"/>
      <c r="G54"/>
      <c r="H54"/>
      <c r="I54"/>
      <c r="J54"/>
      <c r="K54"/>
    </row>
    <row r="55" spans="1:11" ht="15" customHeight="1" x14ac:dyDescent="0.2">
      <c r="A55"/>
      <c r="B55"/>
      <c r="C55"/>
      <c r="D55"/>
      <c r="E55"/>
      <c r="F55"/>
      <c r="G55"/>
      <c r="H55"/>
      <c r="I55"/>
      <c r="J55"/>
      <c r="K55"/>
    </row>
    <row r="56" spans="1:11" ht="15" customHeight="1" x14ac:dyDescent="0.2">
      <c r="A56"/>
      <c r="B56"/>
      <c r="C56"/>
      <c r="D56"/>
      <c r="E56"/>
      <c r="F56"/>
      <c r="G56"/>
      <c r="H56"/>
      <c r="I56"/>
      <c r="J56"/>
      <c r="K56"/>
    </row>
    <row r="57" spans="1:11" x14ac:dyDescent="0.2">
      <c r="A57"/>
      <c r="B57"/>
      <c r="C57"/>
      <c r="D57"/>
      <c r="E57"/>
      <c r="F57"/>
      <c r="G57"/>
      <c r="H57"/>
      <c r="I57"/>
      <c r="J57"/>
      <c r="K57"/>
    </row>
    <row r="58" spans="1:11" x14ac:dyDescent="0.2">
      <c r="A58"/>
      <c r="B58"/>
      <c r="C58"/>
      <c r="D58"/>
      <c r="E58"/>
      <c r="F58"/>
      <c r="G58"/>
      <c r="H58"/>
      <c r="I58"/>
      <c r="J58"/>
      <c r="K58"/>
    </row>
    <row r="59" spans="1:11" x14ac:dyDescent="0.2">
      <c r="A59"/>
      <c r="B59"/>
      <c r="C59"/>
      <c r="D59"/>
      <c r="E59"/>
      <c r="F59"/>
      <c r="G59"/>
      <c r="H59"/>
      <c r="I59"/>
      <c r="J59"/>
      <c r="K59"/>
    </row>
    <row r="60" spans="1:11" x14ac:dyDescent="0.2">
      <c r="A60"/>
      <c r="B60"/>
      <c r="C60"/>
      <c r="D60"/>
      <c r="E60"/>
      <c r="F60"/>
      <c r="G60"/>
      <c r="H60"/>
      <c r="I60"/>
      <c r="J60"/>
      <c r="K60"/>
    </row>
    <row r="61" spans="1:11" x14ac:dyDescent="0.2">
      <c r="A61"/>
      <c r="B61"/>
      <c r="C61"/>
      <c r="D61"/>
      <c r="E61"/>
      <c r="F61"/>
      <c r="G61"/>
      <c r="H61"/>
      <c r="I61"/>
      <c r="J61"/>
      <c r="K61"/>
    </row>
    <row r="62" spans="1:11" x14ac:dyDescent="0.2">
      <c r="A62"/>
      <c r="B62"/>
      <c r="C62"/>
      <c r="D62"/>
      <c r="E62"/>
      <c r="F62"/>
      <c r="G62"/>
      <c r="H62"/>
      <c r="I62"/>
      <c r="J62"/>
      <c r="K62"/>
    </row>
  </sheetData>
  <mergeCells count="2">
    <mergeCell ref="A2:F2"/>
    <mergeCell ref="B3:E3"/>
  </mergeCells>
  <printOptions horizontalCentered="1"/>
  <pageMargins left="0.75" right="0.75" top="1" bottom="1" header="0.5" footer="0.5"/>
  <pageSetup scale="82"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5"/>
  <sheetViews>
    <sheetView view="pageBreakPreview" zoomScale="70" zoomScaleNormal="100" zoomScaleSheetLayoutView="70" workbookViewId="0">
      <selection activeCell="H17" sqref="H17"/>
    </sheetView>
  </sheetViews>
  <sheetFormatPr defaultRowHeight="12.75" x14ac:dyDescent="0.2"/>
  <cols>
    <col min="1" max="1" width="24.85546875" bestFit="1" customWidth="1"/>
    <col min="2" max="2" width="15.7109375" customWidth="1"/>
    <col min="3" max="3" width="25.7109375" customWidth="1"/>
    <col min="4" max="5" width="12.7109375" customWidth="1"/>
  </cols>
  <sheetData>
    <row r="1" spans="1:9" x14ac:dyDescent="0.2">
      <c r="A1" s="1"/>
      <c r="B1" s="1"/>
      <c r="C1" s="1"/>
      <c r="D1" s="64"/>
      <c r="E1" s="64"/>
    </row>
    <row r="2" spans="1:9" ht="15.75" x14ac:dyDescent="0.25">
      <c r="A2" s="126" t="s">
        <v>153</v>
      </c>
      <c r="B2" s="126"/>
      <c r="C2" s="126"/>
      <c r="D2" s="126"/>
      <c r="E2" s="126"/>
    </row>
    <row r="3" spans="1:9" ht="15.75" x14ac:dyDescent="0.25">
      <c r="A3" s="16"/>
      <c r="B3" s="126" t="s">
        <v>60</v>
      </c>
      <c r="C3" s="126"/>
      <c r="D3" s="1"/>
      <c r="E3" s="1"/>
      <c r="H3" s="65" t="s">
        <v>63</v>
      </c>
      <c r="I3" s="65"/>
    </row>
    <row r="4" spans="1:9" x14ac:dyDescent="0.2">
      <c r="A4" s="16" t="str">
        <f>'Exhibit 2b - Expenses II'!A4</f>
        <v>RE: ARDOT Job No. XXXXXX</v>
      </c>
      <c r="B4" s="1"/>
      <c r="C4" s="1"/>
      <c r="D4" s="1"/>
      <c r="E4" s="27" t="str">
        <f>'Exhibit 2b - Expenses II'!F4</f>
        <v>Job No.:  ABCXX</v>
      </c>
      <c r="H4" s="65" t="s">
        <v>64</v>
      </c>
      <c r="I4" s="65"/>
    </row>
    <row r="5" spans="1:9" x14ac:dyDescent="0.2">
      <c r="A5" s="16" t="str">
        <f>'Exhibit 2b - Expenses II'!A5</f>
        <v>Invoice No. 1</v>
      </c>
      <c r="B5" s="1"/>
      <c r="C5" s="1"/>
      <c r="D5" s="1"/>
      <c r="E5" s="1"/>
      <c r="H5" s="65" t="s">
        <v>65</v>
      </c>
      <c r="I5" s="65"/>
    </row>
    <row r="6" spans="1:9" ht="13.5" thickBot="1" x14ac:dyDescent="0.25">
      <c r="A6" s="54" t="s">
        <v>84</v>
      </c>
      <c r="B6" s="29" t="str">
        <f>'Exhibit 2b - Expenses II'!B6</f>
        <v>UPDATE ##, 2025 Through UPDATE #, 202#</v>
      </c>
      <c r="C6" s="29"/>
      <c r="D6" s="29"/>
      <c r="E6" s="29"/>
      <c r="H6" s="65" t="s">
        <v>66</v>
      </c>
      <c r="I6" s="65"/>
    </row>
    <row r="7" spans="1:9" x14ac:dyDescent="0.2">
      <c r="A7" s="51"/>
      <c r="B7" s="52"/>
      <c r="C7" s="51"/>
      <c r="D7" s="51"/>
      <c r="E7" s="53"/>
      <c r="H7" s="65" t="s">
        <v>67</v>
      </c>
      <c r="I7" s="65"/>
    </row>
    <row r="8" spans="1:9" x14ac:dyDescent="0.2">
      <c r="A8" s="127" t="s">
        <v>95</v>
      </c>
      <c r="B8" s="127"/>
      <c r="C8" s="127"/>
      <c r="D8" s="127"/>
      <c r="E8" s="127"/>
      <c r="H8" s="65" t="s">
        <v>68</v>
      </c>
      <c r="I8" s="65"/>
    </row>
    <row r="9" spans="1:9" x14ac:dyDescent="0.2">
      <c r="A9" s="55" t="s">
        <v>96</v>
      </c>
      <c r="B9" s="56" t="s">
        <v>97</v>
      </c>
      <c r="C9" s="55" t="s">
        <v>98</v>
      </c>
      <c r="D9" s="55" t="s">
        <v>99</v>
      </c>
      <c r="E9" s="55" t="s">
        <v>87</v>
      </c>
      <c r="H9" s="65" t="s">
        <v>69</v>
      </c>
      <c r="I9" s="65"/>
    </row>
    <row r="10" spans="1:9" x14ac:dyDescent="0.2">
      <c r="A10" s="51"/>
      <c r="B10" s="52"/>
      <c r="C10" s="51"/>
      <c r="D10" s="51"/>
      <c r="E10" s="53"/>
      <c r="H10" s="65" t="s">
        <v>70</v>
      </c>
      <c r="I10" s="65"/>
    </row>
    <row r="11" spans="1:9" x14ac:dyDescent="0.2">
      <c r="A11" s="51"/>
      <c r="B11" s="52"/>
      <c r="C11" s="51"/>
      <c r="D11" s="51"/>
      <c r="E11" s="53"/>
      <c r="H11" s="65" t="s">
        <v>71</v>
      </c>
      <c r="I11" s="65"/>
    </row>
    <row r="12" spans="1:9" x14ac:dyDescent="0.2">
      <c r="A12" s="51"/>
      <c r="B12" s="52"/>
      <c r="C12" s="51"/>
      <c r="D12" s="51"/>
      <c r="E12" s="53"/>
      <c r="H12" s="65" t="s">
        <v>72</v>
      </c>
      <c r="I12" s="65"/>
    </row>
    <row r="13" spans="1:9" x14ac:dyDescent="0.2">
      <c r="A13" s="51"/>
      <c r="B13" s="52"/>
      <c r="C13" s="51"/>
      <c r="D13" s="51"/>
      <c r="E13" s="53"/>
      <c r="H13" s="65" t="s">
        <v>73</v>
      </c>
      <c r="I13" s="65"/>
    </row>
    <row r="14" spans="1:9" x14ac:dyDescent="0.2">
      <c r="A14" s="51"/>
      <c r="B14" s="52"/>
      <c r="C14" s="51"/>
      <c r="D14" s="51"/>
      <c r="E14" s="53"/>
      <c r="H14" s="65" t="s">
        <v>21</v>
      </c>
      <c r="I14" s="65"/>
    </row>
    <row r="15" spans="1:9" x14ac:dyDescent="0.2">
      <c r="A15" s="51"/>
      <c r="B15" s="52"/>
      <c r="C15" s="51"/>
      <c r="D15" s="51"/>
      <c r="E15" s="53"/>
      <c r="H15" s="65" t="s">
        <v>74</v>
      </c>
      <c r="I15" s="65"/>
    </row>
    <row r="16" spans="1:9" x14ac:dyDescent="0.2">
      <c r="A16" s="51"/>
      <c r="B16" s="52"/>
      <c r="C16" s="51"/>
      <c r="D16" s="51"/>
      <c r="E16" s="53"/>
      <c r="H16" s="65" t="s">
        <v>75</v>
      </c>
      <c r="I16" s="65"/>
    </row>
    <row r="17" spans="1:9" x14ac:dyDescent="0.2">
      <c r="A17" s="51"/>
      <c r="B17" s="52"/>
      <c r="C17" s="51"/>
      <c r="D17" s="51"/>
      <c r="E17" s="53"/>
      <c r="H17" s="65" t="s">
        <v>76</v>
      </c>
      <c r="I17" s="65"/>
    </row>
    <row r="18" spans="1:9" x14ac:dyDescent="0.2">
      <c r="A18" s="51"/>
      <c r="B18" s="52"/>
      <c r="C18" s="51"/>
      <c r="D18" s="51"/>
      <c r="E18" s="53"/>
      <c r="H18" s="65" t="s">
        <v>77</v>
      </c>
      <c r="I18" s="65"/>
    </row>
    <row r="19" spans="1:9" x14ac:dyDescent="0.2">
      <c r="A19" s="51"/>
      <c r="B19" s="52"/>
      <c r="C19" s="51"/>
      <c r="D19" s="51"/>
      <c r="E19" s="53"/>
      <c r="H19" s="65" t="s">
        <v>78</v>
      </c>
      <c r="I19" s="65"/>
    </row>
    <row r="20" spans="1:9" x14ac:dyDescent="0.2">
      <c r="A20" s="51"/>
      <c r="B20" s="52"/>
      <c r="C20" s="51"/>
      <c r="D20" s="51"/>
      <c r="E20" s="53"/>
      <c r="H20" s="65" t="s">
        <v>79</v>
      </c>
      <c r="I20" s="65"/>
    </row>
    <row r="21" spans="1:9" x14ac:dyDescent="0.2">
      <c r="A21" s="51"/>
      <c r="B21" s="52"/>
      <c r="C21" s="51"/>
      <c r="D21" s="51"/>
      <c r="E21" s="53"/>
      <c r="H21" s="65" t="s">
        <v>80</v>
      </c>
      <c r="I21" s="65"/>
    </row>
    <row r="22" spans="1:9" x14ac:dyDescent="0.2">
      <c r="A22" s="57"/>
      <c r="B22" s="57"/>
      <c r="C22" s="57"/>
      <c r="D22" s="57"/>
      <c r="E22" s="58"/>
      <c r="H22" s="65"/>
      <c r="I22" s="65"/>
    </row>
    <row r="23" spans="1:9" x14ac:dyDescent="0.2">
      <c r="A23" s="127" t="s">
        <v>100</v>
      </c>
      <c r="B23" s="127"/>
      <c r="C23" s="127"/>
      <c r="D23" s="127"/>
      <c r="E23" s="128"/>
      <c r="H23" s="65"/>
      <c r="I23" s="65"/>
    </row>
    <row r="24" spans="1:9" x14ac:dyDescent="0.2">
      <c r="A24" s="55" t="s">
        <v>101</v>
      </c>
      <c r="B24" s="56" t="s">
        <v>97</v>
      </c>
      <c r="C24" s="56" t="s">
        <v>102</v>
      </c>
      <c r="D24" s="55" t="s">
        <v>99</v>
      </c>
      <c r="E24" s="55" t="s">
        <v>87</v>
      </c>
    </row>
    <row r="25" spans="1:9" x14ac:dyDescent="0.2">
      <c r="A25" s="51"/>
      <c r="B25" s="52"/>
      <c r="C25" s="51"/>
      <c r="D25" s="51"/>
      <c r="E25" s="53"/>
    </row>
    <row r="26" spans="1:9" x14ac:dyDescent="0.2">
      <c r="A26" s="51"/>
      <c r="B26" s="52"/>
      <c r="C26" s="51"/>
      <c r="D26" s="51"/>
      <c r="E26" s="53"/>
    </row>
    <row r="27" spans="1:9" x14ac:dyDescent="0.2">
      <c r="A27" s="51"/>
      <c r="B27" s="52"/>
      <c r="C27" s="51"/>
      <c r="D27" s="51"/>
      <c r="E27" s="53"/>
    </row>
    <row r="28" spans="1:9" x14ac:dyDescent="0.2">
      <c r="A28" s="51"/>
      <c r="B28" s="52"/>
      <c r="C28" s="51"/>
      <c r="D28" s="51"/>
      <c r="E28" s="53"/>
    </row>
    <row r="29" spans="1:9" x14ac:dyDescent="0.2">
      <c r="A29" s="51"/>
      <c r="B29" s="52"/>
      <c r="C29" s="51"/>
      <c r="D29" s="51"/>
      <c r="E29" s="53"/>
    </row>
    <row r="30" spans="1:9" x14ac:dyDescent="0.2">
      <c r="A30" s="51"/>
      <c r="B30" s="52"/>
      <c r="C30" s="51"/>
      <c r="D30" s="51"/>
      <c r="E30" s="53"/>
    </row>
    <row r="31" spans="1:9" x14ac:dyDescent="0.2">
      <c r="A31" s="51"/>
      <c r="B31" s="52"/>
      <c r="C31" s="51"/>
      <c r="D31" s="51"/>
      <c r="E31" s="53"/>
    </row>
    <row r="32" spans="1:9" x14ac:dyDescent="0.2">
      <c r="A32" s="51"/>
      <c r="B32" s="52"/>
      <c r="C32" s="51"/>
      <c r="D32" s="51"/>
      <c r="E32" s="53"/>
    </row>
    <row r="33" spans="1:5" x14ac:dyDescent="0.2">
      <c r="A33" s="51"/>
      <c r="B33" s="52"/>
      <c r="C33" s="51"/>
      <c r="D33" s="51"/>
      <c r="E33" s="53"/>
    </row>
    <row r="34" spans="1:5" x14ac:dyDescent="0.2">
      <c r="A34" s="51"/>
      <c r="B34" s="52"/>
      <c r="C34" s="51"/>
      <c r="D34" s="51"/>
      <c r="E34" s="53"/>
    </row>
    <row r="35" spans="1:5" x14ac:dyDescent="0.2">
      <c r="A35" s="51"/>
      <c r="B35" s="52"/>
      <c r="C35" s="51"/>
      <c r="D35" s="51"/>
      <c r="E35" s="53"/>
    </row>
    <row r="36" spans="1:5" x14ac:dyDescent="0.2">
      <c r="A36" s="51"/>
      <c r="B36" s="52"/>
      <c r="C36" s="51"/>
      <c r="D36" s="51"/>
      <c r="E36" s="53"/>
    </row>
    <row r="37" spans="1:5" x14ac:dyDescent="0.2">
      <c r="A37" s="57"/>
      <c r="B37" s="57"/>
      <c r="C37" s="57"/>
      <c r="D37" s="57"/>
      <c r="E37" s="58"/>
    </row>
    <row r="38" spans="1:5" x14ac:dyDescent="0.2">
      <c r="A38" s="127" t="s">
        <v>103</v>
      </c>
      <c r="B38" s="127"/>
      <c r="C38" s="127"/>
      <c r="D38" s="127"/>
      <c r="E38" s="127"/>
    </row>
    <row r="39" spans="1:5" x14ac:dyDescent="0.2">
      <c r="A39" s="56" t="s">
        <v>104</v>
      </c>
      <c r="B39" s="56" t="s">
        <v>97</v>
      </c>
      <c r="C39" s="56" t="s">
        <v>102</v>
      </c>
      <c r="D39" s="56" t="s">
        <v>99</v>
      </c>
      <c r="E39" s="56" t="s">
        <v>87</v>
      </c>
    </row>
    <row r="40" spans="1:5" x14ac:dyDescent="0.2">
      <c r="A40" s="51"/>
      <c r="B40" s="52"/>
      <c r="C40" s="51"/>
      <c r="D40" s="51"/>
      <c r="E40" s="53"/>
    </row>
    <row r="41" spans="1:5" x14ac:dyDescent="0.2">
      <c r="A41" s="51"/>
      <c r="B41" s="52"/>
      <c r="C41" s="51"/>
      <c r="D41" s="51"/>
      <c r="E41" s="53"/>
    </row>
    <row r="42" spans="1:5" x14ac:dyDescent="0.2">
      <c r="A42" s="51"/>
      <c r="B42" s="52"/>
      <c r="C42" s="51"/>
      <c r="D42" s="51"/>
      <c r="E42" s="53"/>
    </row>
    <row r="43" spans="1:5" x14ac:dyDescent="0.2">
      <c r="A43" s="51"/>
      <c r="B43" s="52"/>
      <c r="C43" s="51"/>
      <c r="D43" s="51"/>
      <c r="E43" s="53"/>
    </row>
    <row r="44" spans="1:5" x14ac:dyDescent="0.2">
      <c r="A44" s="51"/>
      <c r="B44" s="52"/>
      <c r="C44" s="51"/>
      <c r="D44" s="51"/>
      <c r="E44" s="53"/>
    </row>
    <row r="45" spans="1:5" x14ac:dyDescent="0.2">
      <c r="A45" s="51"/>
      <c r="B45" s="52"/>
      <c r="C45" s="51"/>
      <c r="D45" s="51"/>
      <c r="E45" s="53"/>
    </row>
    <row r="46" spans="1:5" x14ac:dyDescent="0.2">
      <c r="A46" s="51"/>
      <c r="B46" s="52"/>
      <c r="C46" s="51"/>
      <c r="D46" s="51"/>
      <c r="E46" s="53"/>
    </row>
    <row r="47" spans="1:5" x14ac:dyDescent="0.2">
      <c r="A47" s="51"/>
      <c r="B47" s="52"/>
      <c r="C47" s="51"/>
      <c r="D47" s="51"/>
      <c r="E47" s="53"/>
    </row>
    <row r="48" spans="1:5" x14ac:dyDescent="0.2">
      <c r="A48" s="51"/>
      <c r="B48" s="52"/>
      <c r="C48" s="51"/>
      <c r="D48" s="51"/>
      <c r="E48" s="53"/>
    </row>
    <row r="49" spans="1:5" x14ac:dyDescent="0.2">
      <c r="A49" s="51"/>
      <c r="B49" s="52"/>
      <c r="C49" s="51"/>
      <c r="D49" s="51"/>
      <c r="E49" s="53"/>
    </row>
    <row r="50" spans="1:5" x14ac:dyDescent="0.2">
      <c r="A50" s="51"/>
      <c r="B50" s="52"/>
      <c r="C50" s="51"/>
      <c r="D50" s="51"/>
      <c r="E50" s="53"/>
    </row>
    <row r="51" spans="1:5" x14ac:dyDescent="0.2">
      <c r="A51" s="51"/>
      <c r="B51" s="52"/>
      <c r="C51" s="51"/>
      <c r="D51" s="51"/>
      <c r="E51" s="53"/>
    </row>
    <row r="52" spans="1:5" x14ac:dyDescent="0.2">
      <c r="A52" s="57"/>
      <c r="B52" s="59"/>
      <c r="C52" s="57"/>
      <c r="D52" s="57"/>
      <c r="E52" s="58"/>
    </row>
    <row r="53" spans="1:5" x14ac:dyDescent="0.2">
      <c r="A53" s="129" t="s">
        <v>105</v>
      </c>
      <c r="B53" s="129"/>
      <c r="C53" s="129"/>
      <c r="D53" s="129"/>
      <c r="E53" s="129"/>
    </row>
    <row r="54" spans="1:5" x14ac:dyDescent="0.2">
      <c r="A54" s="60" t="s">
        <v>106</v>
      </c>
      <c r="B54" s="61"/>
      <c r="C54" s="61"/>
      <c r="D54" s="61"/>
      <c r="E54" s="62">
        <f>SUM(E10:E53)</f>
        <v>0</v>
      </c>
    </row>
    <row r="55" spans="1:5" x14ac:dyDescent="0.2">
      <c r="A55" s="63"/>
      <c r="B55" s="63"/>
      <c r="C55" s="63"/>
      <c r="D55" s="63"/>
      <c r="E55" s="63"/>
    </row>
  </sheetData>
  <mergeCells count="6">
    <mergeCell ref="A2:E2"/>
    <mergeCell ref="A8:E8"/>
    <mergeCell ref="A23:E23"/>
    <mergeCell ref="A38:E38"/>
    <mergeCell ref="A53:E53"/>
    <mergeCell ref="B3:C3"/>
  </mergeCells>
  <dataValidations count="1">
    <dataValidation type="list" allowBlank="1" showInputMessage="1" showErrorMessage="1" sqref="D40:D51 D25:D36 D10:D21" xr:uid="{00000000-0002-0000-0800-000000000000}">
      <formula1>$H$3:$H$21</formula1>
    </dataValidation>
  </dataValidations>
  <pageMargins left="0.7" right="0.7" top="0.75" bottom="0.7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Sheet1</vt:lpstr>
      <vt:lpstr>Invoice</vt:lpstr>
      <vt:lpstr>Exhibit 1 - Salaries</vt:lpstr>
      <vt:lpstr>Exhibit 2 - Expenses</vt:lpstr>
      <vt:lpstr>Exhibit 2 Details Expenses</vt:lpstr>
      <vt:lpstr>Exhibit 3 - % Complete</vt:lpstr>
      <vt:lpstr>Exhibit 1b - Salaries II </vt:lpstr>
      <vt:lpstr>Exhibit 2b - Expenses II</vt:lpstr>
      <vt:lpstr>Exhibit 2b - Details Expenses</vt:lpstr>
      <vt:lpstr>Sheet2</vt:lpstr>
      <vt:lpstr>Table1</vt:lpstr>
      <vt:lpstr>'Exhibit 1 - Salaries'!Print_Area</vt:lpstr>
      <vt:lpstr>'Exhibit 2 - Expenses'!Print_Area</vt:lpstr>
      <vt:lpstr>'Exhibit 2 Details Expenses'!Print_Area</vt:lpstr>
      <vt:lpstr>'Exhibit 2b - Details Expenses'!Print_Area</vt:lpstr>
      <vt:lpstr>'Exhibit 3 - % Complete'!Print_Area</vt:lpstr>
      <vt:lpstr>Invoice!Print_Area</vt:lpstr>
      <vt:lpstr>'Exhibit 1 - Salaries'!Print_Titles</vt:lpstr>
      <vt:lpstr>'Exhibit 1b - Salaries II '!Print_Titles</vt:lpstr>
      <vt:lpstr>'Exhibit 2 - Expenses'!Print_Titles</vt:lpstr>
      <vt:lpstr>'Exhibit 2b - Expenses II'!Print_Titles</vt:lpstr>
      <vt:lpstr>Table1</vt:lpstr>
    </vt:vector>
  </TitlesOfParts>
  <Company>CTA - Fayetteville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Crafton</dc:creator>
  <cp:lastModifiedBy>Brooks, Megan E.</cp:lastModifiedBy>
  <cp:lastPrinted>2022-05-12T14:08:58Z</cp:lastPrinted>
  <dcterms:created xsi:type="dcterms:W3CDTF">2000-06-30T16:19:58Z</dcterms:created>
  <dcterms:modified xsi:type="dcterms:W3CDTF">2025-11-20T17:33:23Z</dcterms:modified>
</cp:coreProperties>
</file>