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kdhs-my.sharepoint.com/personal/mike_stage_agriculture_arkansas_gov/Documents/Stage/My Documents/QCC Division Folder/Forms/Forms 20230120/Fertilizer/"/>
    </mc:Choice>
  </mc:AlternateContent>
  <xr:revisionPtr revIDLastSave="0" documentId="8_{55B42C07-A289-4D51-BC37-3D5A428D2A6A}" xr6:coauthVersionLast="47" xr6:coauthVersionMax="47" xr10:uidLastSave="{00000000-0000-0000-0000-000000000000}"/>
  <bookViews>
    <workbookView xWindow="-120" yWindow="-120" windowWidth="29040" windowHeight="15720" xr2:uid="{BAF15A04-B3B2-4CB7-B6C1-D4D65A1F1009}"/>
  </bookViews>
  <sheets>
    <sheet name="FORM 1028" sheetId="1" r:id="rId1"/>
    <sheet name="Form 1056 Tons Paid By Others" sheetId="7" state="hidden" r:id="rId2"/>
    <sheet name="Options" sheetId="2" state="hidden" r:id="rId3"/>
    <sheet name="County Codes" sheetId="3" r:id="rId4"/>
    <sheet name="Product Codes" sheetId="8" r:id="rId5"/>
  </sheets>
  <definedNames>
    <definedName name="_xlnm._FilterDatabase" localSheetId="4" hidden="1">'Product Codes'!$A$1:$H$1</definedName>
    <definedName name="_xlnm.Print_Area" localSheetId="0">'FORM 1028'!$A$1:$S$46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6" i="1" l="1"/>
  <c r="H31" i="7" l="1"/>
  <c r="B16" i="1" l="1"/>
  <c r="S37" i="1" l="1"/>
  <c r="S38" i="1" s="1"/>
  <c r="S40" i="1" s="1"/>
</calcChain>
</file>

<file path=xl/sharedStrings.xml><?xml version="1.0" encoding="utf-8"?>
<sst xmlns="http://schemas.openxmlformats.org/spreadsheetml/2006/main" count="648" uniqueCount="386">
  <si>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</si>
  <si>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</si>
  <si>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</si>
  <si>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</si>
  <si>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</si>
  <si>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</si>
  <si>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</si>
  <si>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</si>
  <si>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</si>
  <si>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</si>
  <si>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</si>
  <si>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</si>
  <si>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Firm Name:</t>
  </si>
  <si>
    <t>Address:</t>
  </si>
  <si>
    <t>City:</t>
  </si>
  <si>
    <t>State:</t>
  </si>
  <si>
    <t>County Code</t>
  </si>
  <si>
    <t>N</t>
  </si>
  <si>
    <t>Must Be Provided</t>
  </si>
  <si>
    <t>Total net tons on which fee is remitted</t>
  </si>
  <si>
    <t>Container:</t>
  </si>
  <si>
    <t>(1)  Bag                                           (2)  Dry Bulk                           (3)  Liquid</t>
  </si>
  <si>
    <t>Use</t>
  </si>
  <si>
    <t>(1)  Farm                         (2)  Non-Farm</t>
  </si>
  <si>
    <t>Yes</t>
  </si>
  <si>
    <t>No</t>
  </si>
  <si>
    <t>County Name</t>
  </si>
  <si>
    <t>No Tonnage Entry</t>
  </si>
  <si>
    <t>Unknown</t>
  </si>
  <si>
    <t>Arkansas</t>
  </si>
  <si>
    <t>Ashley</t>
  </si>
  <si>
    <t>Baxter</t>
  </si>
  <si>
    <t>Benton</t>
  </si>
  <si>
    <t>Boone</t>
  </si>
  <si>
    <t>Bradley</t>
  </si>
  <si>
    <t>Calhoun</t>
  </si>
  <si>
    <t>Carroll</t>
  </si>
  <si>
    <t>Chicot</t>
  </si>
  <si>
    <t>Clark</t>
  </si>
  <si>
    <t>Clay</t>
  </si>
  <si>
    <t>Cleburne</t>
  </si>
  <si>
    <t>Cleveland</t>
  </si>
  <si>
    <t>Columbia</t>
  </si>
  <si>
    <t>Conway</t>
  </si>
  <si>
    <t>Craighead</t>
  </si>
  <si>
    <t>Crawford</t>
  </si>
  <si>
    <t>Crittenden</t>
  </si>
  <si>
    <t>Cross</t>
  </si>
  <si>
    <t>Dallas</t>
  </si>
  <si>
    <t>Desha</t>
  </si>
  <si>
    <t>Drew</t>
  </si>
  <si>
    <t>Faulkner</t>
  </si>
  <si>
    <t>Franklin</t>
  </si>
  <si>
    <t>Fulton</t>
  </si>
  <si>
    <t>Garland</t>
  </si>
  <si>
    <t>Grant</t>
  </si>
  <si>
    <t>Greene</t>
  </si>
  <si>
    <t>Hempstead</t>
  </si>
  <si>
    <t>Hot Spring</t>
  </si>
  <si>
    <t>Howard</t>
  </si>
  <si>
    <t>Independence</t>
  </si>
  <si>
    <t>Izard</t>
  </si>
  <si>
    <t>Jackson</t>
  </si>
  <si>
    <t>Jefferson</t>
  </si>
  <si>
    <t>Johnson</t>
  </si>
  <si>
    <t>Lafayette</t>
  </si>
  <si>
    <t>Lawrence</t>
  </si>
  <si>
    <t>Lee</t>
  </si>
  <si>
    <t>Lincoln</t>
  </si>
  <si>
    <t>Little River</t>
  </si>
  <si>
    <t>Logan</t>
  </si>
  <si>
    <t>Lonoke</t>
  </si>
  <si>
    <t>Madison</t>
  </si>
  <si>
    <t>Marion</t>
  </si>
  <si>
    <t>Miller</t>
  </si>
  <si>
    <t>Mississippi</t>
  </si>
  <si>
    <t>Monroe</t>
  </si>
  <si>
    <t>Montgomery</t>
  </si>
  <si>
    <t>Nevada</t>
  </si>
  <si>
    <t>Newton</t>
  </si>
  <si>
    <t>Ouachita</t>
  </si>
  <si>
    <t>Perry</t>
  </si>
  <si>
    <t>Phillips</t>
  </si>
  <si>
    <t>Pike</t>
  </si>
  <si>
    <t>Poinsett</t>
  </si>
  <si>
    <t>Polk</t>
  </si>
  <si>
    <t>Pope</t>
  </si>
  <si>
    <t>Prairie</t>
  </si>
  <si>
    <t>Pulaski</t>
  </si>
  <si>
    <t>Randolph</t>
  </si>
  <si>
    <t>St. Francis</t>
  </si>
  <si>
    <t>Saline</t>
  </si>
  <si>
    <t>Scott</t>
  </si>
  <si>
    <t>Searcy</t>
  </si>
  <si>
    <t>Sebastian</t>
  </si>
  <si>
    <t>Sevier</t>
  </si>
  <si>
    <t>Sharp</t>
  </si>
  <si>
    <t>Stone</t>
  </si>
  <si>
    <t>Union</t>
  </si>
  <si>
    <t>Van Buren</t>
  </si>
  <si>
    <t>Washington</t>
  </si>
  <si>
    <t>White</t>
  </si>
  <si>
    <t>Woodruff</t>
  </si>
  <si>
    <t>Yell</t>
  </si>
  <si>
    <t>AFFIDAVIT</t>
  </si>
  <si>
    <t>I do solemnly swear and affirm that the above is a full and correct report of all fertilizers, as itemized hereon, distributed by the above firm and its plants in Arkansas during the above month.</t>
  </si>
  <si>
    <t>Total tons sold</t>
  </si>
  <si>
    <t>Penalty (if applicable)</t>
  </si>
  <si>
    <t>Total Remittance</t>
  </si>
  <si>
    <t>Fee at $2.40 per whole ton</t>
  </si>
  <si>
    <t>Signature of Affiant</t>
  </si>
  <si>
    <t>Date</t>
  </si>
  <si>
    <t>Ca</t>
  </si>
  <si>
    <t>B</t>
  </si>
  <si>
    <t>Cu</t>
  </si>
  <si>
    <t>Fe</t>
  </si>
  <si>
    <t>Cl</t>
  </si>
  <si>
    <t>S</t>
  </si>
  <si>
    <t>Zn</t>
  </si>
  <si>
    <t>Zipcode:</t>
  </si>
  <si>
    <t>Product Code</t>
  </si>
  <si>
    <t>Product Name</t>
  </si>
  <si>
    <t>P2O5</t>
  </si>
  <si>
    <t>K2O</t>
  </si>
  <si>
    <t>Micronutrients (%)</t>
  </si>
  <si>
    <t>Mg</t>
  </si>
  <si>
    <t>Mn</t>
  </si>
  <si>
    <t>AMMONIUM NITRATE</t>
  </si>
  <si>
    <t>UREA</t>
  </si>
  <si>
    <t>SUPERPHOSPHATE, TRIPLE</t>
  </si>
  <si>
    <t>MURIATE OF POTASH 60% (POT. CHLORIDE)</t>
  </si>
  <si>
    <t>IDENTIFIED BY GRADE</t>
  </si>
  <si>
    <t>ANHYDROUS AMMONIA</t>
  </si>
  <si>
    <t>AQUA AMMONIA</t>
  </si>
  <si>
    <t>AMMONIUM NITRATE SOLUTION</t>
  </si>
  <si>
    <t>AMMONIUM NITRATE-LIMESTONE MIXTURES</t>
  </si>
  <si>
    <t>AMMONIUM NITRATE-SULFATE</t>
  </si>
  <si>
    <t>AMMONIUM POLYSULFIDE</t>
  </si>
  <si>
    <t>AMMONIUM SULFATE</t>
  </si>
  <si>
    <t>AMMONIUM SULFATE SOLUTION</t>
  </si>
  <si>
    <t>AMMONIUM SULFATE-NITRATE</t>
  </si>
  <si>
    <t>AMMONIUM SULFATE-UREA</t>
  </si>
  <si>
    <t>AMMONIUM THIOSULFATE</t>
  </si>
  <si>
    <t>CALCIUM AMMONIUM NITRATE</t>
  </si>
  <si>
    <t>CALCIUM CYANAMIDE</t>
  </si>
  <si>
    <t>CALCIUM NITRATE</t>
  </si>
  <si>
    <t>CALCIUM NITRATE-UREA</t>
  </si>
  <si>
    <t>FERROUS AMMONIUM SULFATE</t>
  </si>
  <si>
    <t>MAGNESIUM NITRATE</t>
  </si>
  <si>
    <t>NITRIC ACID</t>
  </si>
  <si>
    <t>NITROGEN SOLUTION &lt;28%</t>
  </si>
  <si>
    <t>NITROGEN SOLUTION 28%</t>
  </si>
  <si>
    <t>NITROGEN SOLUTION 30%</t>
  </si>
  <si>
    <t>NITROGEN SOLUTION 32%</t>
  </si>
  <si>
    <t>NITROGEN SOLUTION &gt;32%</t>
  </si>
  <si>
    <t>SODIUM NITRATE</t>
  </si>
  <si>
    <t>SULFUR COATED UREA</t>
  </si>
  <si>
    <t>UREA SOLUTION</t>
  </si>
  <si>
    <t>UREA-FORMALDEHYDE</t>
  </si>
  <si>
    <t>ZINC AMMONIUM SULFATE SOLUTION</t>
  </si>
  <si>
    <t>ZINC MANGANESE AMMONIUM SULFATE</t>
  </si>
  <si>
    <t>NITROGEN PRODUCT - CODE UNKNOWN</t>
  </si>
  <si>
    <t>NITROGEN PRODUCT - CODE/GRADE UNKNOWN</t>
  </si>
  <si>
    <t>AMMONIUM METAPHOSPHATE</t>
  </si>
  <si>
    <t>AMMONIUM PHOSPHATE</t>
  </si>
  <si>
    <t>AMMONIUM POLYPHOSPHATE</t>
  </si>
  <si>
    <t>BASIC LIME PHOSPHATE</t>
  </si>
  <si>
    <t>AMMONIUM PHOSPHATE NITRATE</t>
  </si>
  <si>
    <t>AMMONIUM PHOSPHATE SULFATE</t>
  </si>
  <si>
    <t>BASIC SLAG</t>
  </si>
  <si>
    <t>BONE BLACK, SPENT</t>
  </si>
  <si>
    <t>BONE MEAL, RAW</t>
  </si>
  <si>
    <t>BONE MEAL, STEAMED</t>
  </si>
  <si>
    <t>BONE, PRECIPITATED</t>
  </si>
  <si>
    <t>CALCIUM METAPHOSPHATE</t>
  </si>
  <si>
    <t>COLLOIDAL PHOSPHATE (SOFT PHOSPHATE)</t>
  </si>
  <si>
    <t>LIMESTONE, PHOSPHATIC</t>
  </si>
  <si>
    <t>MAGNESIUM PHOSPHATE</t>
  </si>
  <si>
    <t>NITRIC PHOSPHATE</t>
  </si>
  <si>
    <t>PHOSPHATE ROCK</t>
  </si>
  <si>
    <t>PHOSPHORIC ACID</t>
  </si>
  <si>
    <t>LIQUID AMMONIUM POLYPHOSPHATE</t>
  </si>
  <si>
    <t>PRECIPITATED PHOSPHATE</t>
  </si>
  <si>
    <t>SUPERPHOSPHATE, NORMAL</t>
  </si>
  <si>
    <t>SUPERPHOSPHATE, ENRICHED</t>
  </si>
  <si>
    <t>SUPERPHOSPHORIC ACID</t>
  </si>
  <si>
    <t>PHOSPHATE PRODUCT - CODE UNKNOWN</t>
  </si>
  <si>
    <t>PHOSPHATE PRODUCT - CODE/GRADE UNKNOWN</t>
  </si>
  <si>
    <t>LIME-POTASH MIXTURES</t>
  </si>
  <si>
    <t>MANURE SALTS</t>
  </si>
  <si>
    <t>MANURE</t>
  </si>
  <si>
    <t>POTASH SUSPENSIONS</t>
  </si>
  <si>
    <t>POTASSIUM CARBONATE</t>
  </si>
  <si>
    <t>MURIATE OF POTASH 62%</t>
  </si>
  <si>
    <t>POTASSIUM-MAGNESIUM SULFATE</t>
  </si>
  <si>
    <t>POTASSIUM-METAPHOSPHATE</t>
  </si>
  <si>
    <t>POTASSIUM NITRATE</t>
  </si>
  <si>
    <t>POTASSIUM-SODIUM NITRATE</t>
  </si>
  <si>
    <t>POTASSIUM SULFATE</t>
  </si>
  <si>
    <t>TOBACCO STEMS</t>
  </si>
  <si>
    <t>POTASH PRODUCT - CODE UNKNOWN</t>
  </si>
  <si>
    <t>POTASH PRODUCT - CODE/GRADE UNKNOWN</t>
  </si>
  <si>
    <t>BLOOD, DRIED</t>
  </si>
  <si>
    <t>CASTOR POMACE</t>
  </si>
  <si>
    <t>COCOA SHELL MEAL</t>
  </si>
  <si>
    <t>COCOA TANKAGE</t>
  </si>
  <si>
    <t>COMPOST</t>
  </si>
  <si>
    <t>COTTONSEED MEAL</t>
  </si>
  <si>
    <t>FISH SCRAP</t>
  </si>
  <si>
    <t>GUANO</t>
  </si>
  <si>
    <t>PEAT</t>
  </si>
  <si>
    <t>SEWAGE SLUDGE, ACTIVATED</t>
  </si>
  <si>
    <t>SEWAGE SLUDGE, DIGESTED</t>
  </si>
  <si>
    <t>SEWAGE SLUDGE, HEAT DRIED</t>
  </si>
  <si>
    <t>SEWAGE SLUDGE, OTHER</t>
  </si>
  <si>
    <t>SOYBEAN MEAL</t>
  </si>
  <si>
    <t>TANKAGE, ANIMAL</t>
  </si>
  <si>
    <t>TANKAGE, PROCESS</t>
  </si>
  <si>
    <t>LINSEED MEAL</t>
  </si>
  <si>
    <t>NATURAL ORGANIC PRODUCT - CODE UNKNOWN</t>
  </si>
  <si>
    <t>NAT ORGANIC PRODUCT - CODE/GRADE UNKNOWN</t>
  </si>
  <si>
    <t>ALUMINUM SULFATE</t>
  </si>
  <si>
    <t>BORAX</t>
  </si>
  <si>
    <t>BRUCITE (MAGNESIUM HYDROXIDE)</t>
  </si>
  <si>
    <t>COBALT SULFATE</t>
  </si>
  <si>
    <t>COPPER OXIDE, BLACK</t>
  </si>
  <si>
    <t>COPPER OXIDE, RED</t>
  </si>
  <si>
    <t>COPPER SULFATE</t>
  </si>
  <si>
    <t>COPPER CHELATE</t>
  </si>
  <si>
    <t>COPPER COMPOUND</t>
  </si>
  <si>
    <t>FERRIC OXIDE</t>
  </si>
  <si>
    <t>FERRIC SULFATE</t>
  </si>
  <si>
    <t>FERROUS SULFATE</t>
  </si>
  <si>
    <t>IRON CHELATE</t>
  </si>
  <si>
    <t>IRON COMPOUND</t>
  </si>
  <si>
    <t>GYPSUM (CALCIUM SULFATE)</t>
  </si>
  <si>
    <t>CALCIUM CHELATE</t>
  </si>
  <si>
    <t>CALCIUM SULFATE (HYDROUS)</t>
  </si>
  <si>
    <t>LIME SULFUR SOLUTION</t>
  </si>
  <si>
    <t>MAGNESIA (MAGNESIUM OXIDE)</t>
  </si>
  <si>
    <t>EPSOM SALT (MAGNESIUM SULFATE)</t>
  </si>
  <si>
    <t>MAGNESIUM CHELATE</t>
  </si>
  <si>
    <t>MANGANESE AGSTONE</t>
  </si>
  <si>
    <t>MANGANESE CHELATE</t>
  </si>
  <si>
    <t>MANGANESE OXIDE</t>
  </si>
  <si>
    <t>MANGANESE SLAG</t>
  </si>
  <si>
    <t>MANGANESE SULFATE</t>
  </si>
  <si>
    <t>MANGANOUS OXIDE</t>
  </si>
  <si>
    <t>SODIUM MOLYBDATE</t>
  </si>
  <si>
    <t>SOIL AMENDMENT</t>
  </si>
  <si>
    <t>SOIL ADDITIVE</t>
  </si>
  <si>
    <t>SOIL CONDITIONER</t>
  </si>
  <si>
    <t>POTTING SOIL</t>
  </si>
  <si>
    <t>SULFUR</t>
  </si>
  <si>
    <t>CALCIUM CHLORIDE</t>
  </si>
  <si>
    <t>SULFURIC ACID</t>
  </si>
  <si>
    <t>ZINC OXIDE</t>
  </si>
  <si>
    <t>ZINC OXYSULFATE</t>
  </si>
  <si>
    <t>ZINC SULFATE</t>
  </si>
  <si>
    <t>ZINC SULFATE SOLUTION</t>
  </si>
  <si>
    <t>ZINC CHELATE</t>
  </si>
  <si>
    <t>SEC./MICRONUT. - CODE UNKNOWN</t>
  </si>
  <si>
    <t>SEC./MICRONUT. - CODE/GRADE UNKNOWN</t>
  </si>
  <si>
    <t>CALCIUM OXIDE (BURNT)</t>
  </si>
  <si>
    <t>CALCIUM HYDROXIDE (HYDRATE)</t>
  </si>
  <si>
    <t>STANDARD DOLOMITE</t>
  </si>
  <si>
    <t>DOLOMITIC LIME (75% NEUTRAL)</t>
  </si>
  <si>
    <t>STANDARD CALCITE</t>
  </si>
  <si>
    <t>CALCITIC LIME (75% NEUTRAL)</t>
  </si>
  <si>
    <t>LIME PRODUCT - CODE UNKNOWN</t>
  </si>
  <si>
    <t>LIME PRODUCT - CODE/GRADE UNKNOWN</t>
  </si>
  <si>
    <t>DOLOMITIC &amp; CALCITIC BLEND (PELLETIZED)</t>
  </si>
  <si>
    <t>LIME SUSPENSIONS</t>
  </si>
  <si>
    <t>NON-LIME FILLER (WATER, SAND, ETC.)</t>
  </si>
  <si>
    <t>FERTILIZER PRODUCT - CODE/GRADE UNKNOWN</t>
  </si>
  <si>
    <t>SINGLE NUTRIENT - CODE/GRADE UNKNOWN</t>
  </si>
  <si>
    <t>SPECIALITY - CODE/GRADE UNKNOWN</t>
  </si>
  <si>
    <t>MULTIPLE NUTRIENT - CODE/GRADE UNKNOWN</t>
  </si>
  <si>
    <t>MONTHS</t>
  </si>
  <si>
    <t>YEARS</t>
  </si>
  <si>
    <t>COUNTY CODES</t>
  </si>
  <si>
    <t>YES/NO</t>
  </si>
  <si>
    <t>CONTAINER TYPE</t>
  </si>
  <si>
    <t>BAG</t>
  </si>
  <si>
    <t>DRY BULK</t>
  </si>
  <si>
    <t>LIQUID</t>
  </si>
  <si>
    <t>FARM USE?</t>
  </si>
  <si>
    <t>FARM USE</t>
  </si>
  <si>
    <t>NON-FARM USE</t>
  </si>
  <si>
    <t>NPK Analysis (%)</t>
  </si>
  <si>
    <t>Printed Name of Affiant</t>
  </si>
  <si>
    <t xml:space="preserve">PHONE:  </t>
  </si>
  <si>
    <t>1 Natural Resources Dr.  Little Rock, AR 72205</t>
  </si>
  <si>
    <t>DIAMMONIUM PHOSPHATE</t>
  </si>
  <si>
    <t>MONOAMMONIUM PHOSPHATE</t>
  </si>
  <si>
    <t>FERT CODE</t>
  </si>
  <si>
    <t>Email:</t>
  </si>
  <si>
    <t>TUNG PUMICE</t>
  </si>
  <si>
    <t>Registration #:</t>
  </si>
  <si>
    <t>Net tons on which inspection fee is due</t>
  </si>
  <si>
    <t>Tonnage Report and fee must be submitted each month by the 20th of the following month.  Tonnage is paid on the whole ton (example: 23.21 tons would be rounded to 24 tons).  Each report must be completed and signed.  Provide your registration number, a contact person, and phone number.  LATE FEES will be assessed if not postmarked, or emailed, by the 20th.  Penalty charges are: 1-14 days late, fee is increased by 10%; 15-30 days late, fee is increased by 20%; and 31 days or more, the fee is doubled.</t>
  </si>
  <si>
    <t xml:space="preserve"> </t>
  </si>
  <si>
    <t/>
  </si>
  <si>
    <t>Arkansas Department of Agriculture - Plant Industries Division</t>
  </si>
  <si>
    <t>COMPANY NAME</t>
  </si>
  <si>
    <t>TONNAGE PAID BY OTHERS</t>
  </si>
  <si>
    <t>TOTAL TONS:</t>
  </si>
  <si>
    <t>RANGE</t>
  </si>
  <si>
    <t>COMMENT</t>
  </si>
  <si>
    <t>33-34% N</t>
  </si>
  <si>
    <t>18-20% N</t>
  </si>
  <si>
    <t>17-26% N</t>
  </si>
  <si>
    <t>26-30% N</t>
  </si>
  <si>
    <t>18-23% N</t>
  </si>
  <si>
    <t>20-21% N</t>
  </si>
  <si>
    <t>80-83% N</t>
  </si>
  <si>
    <t>10-30% N</t>
  </si>
  <si>
    <t>5-37% P2O5</t>
  </si>
  <si>
    <t>8-10% P2O5</t>
  </si>
  <si>
    <t>28-45% P2O5</t>
  </si>
  <si>
    <t>17-20.5% N</t>
  </si>
  <si>
    <t>60-62% P2O5</t>
  </si>
  <si>
    <t>15-15.5% N</t>
  </si>
  <si>
    <t>30-35% N</t>
  </si>
  <si>
    <t>DISCONTINUED</t>
  </si>
  <si>
    <t>2-8% P2O5</t>
  </si>
  <si>
    <t>MOST COMMON COPPER SOURCE</t>
  </si>
  <si>
    <t>18-21% N, 46-54% P2O5</t>
  </si>
  <si>
    <t>MOST COMMON IRON SOURCE</t>
  </si>
  <si>
    <t>14% FE, 16% S</t>
  </si>
  <si>
    <t>5-10% K2O</t>
  </si>
  <si>
    <t>13-14% P2O5</t>
  </si>
  <si>
    <t>5-12% N, 17-37% P2O5</t>
  </si>
  <si>
    <t>6.6% MG</t>
  </si>
  <si>
    <t>17-18% P2O5</t>
  </si>
  <si>
    <t>20-30% K2O</t>
  </si>
  <si>
    <t>59-61% K2O</t>
  </si>
  <si>
    <t>14-22% N, 10-22% P2O5</t>
  </si>
  <si>
    <t>2-44% N</t>
  </si>
  <si>
    <t>&lt;28% N</t>
  </si>
  <si>
    <t>&gt;32% N</t>
  </si>
  <si>
    <t>28-29.9% N</t>
  </si>
  <si>
    <t>30-31.9% N</t>
  </si>
  <si>
    <t>32-32.9% N</t>
  </si>
  <si>
    <t>1-75% P2O5</t>
  </si>
  <si>
    <t>2-4% P2O5</t>
  </si>
  <si>
    <t>2-75% P2O5</t>
  </si>
  <si>
    <t>0-47% K2O</t>
  </si>
  <si>
    <t>52-69% K2O</t>
  </si>
  <si>
    <t>12-14% N, 44-46% K2O</t>
  </si>
  <si>
    <t>48-52% K2O</t>
  </si>
  <si>
    <t>21-28% K2O</t>
  </si>
  <si>
    <t>24-45% P2O5</t>
  </si>
  <si>
    <t>3-7% N, 1-7% P2O5, 1-2% K2O</t>
  </si>
  <si>
    <t>CUSTOM MIX</t>
  </si>
  <si>
    <t>36-38%N</t>
  </si>
  <si>
    <t>23-39% P2O5</t>
  </si>
  <si>
    <t>18-22% P2O5</t>
  </si>
  <si>
    <t>40-54% P2O5</t>
  </si>
  <si>
    <t>68-75% P2O5</t>
  </si>
  <si>
    <t>45-46% N</t>
  </si>
  <si>
    <t>35-40% N</t>
  </si>
  <si>
    <t>10-15% N, 10% Z, 5% S</t>
  </si>
  <si>
    <t>FERT NAME</t>
  </si>
  <si>
    <t>Default Container Code</t>
  </si>
  <si>
    <t>AR</t>
  </si>
  <si>
    <t>COMMENTS</t>
  </si>
  <si>
    <t>ADDRESS</t>
  </si>
  <si>
    <t>CITY</t>
  </si>
  <si>
    <t>STATE</t>
  </si>
  <si>
    <t>PHONE NUMBER</t>
  </si>
  <si>
    <t>ZIP CODE</t>
  </si>
  <si>
    <t>ARK FERT REG NUM</t>
  </si>
  <si>
    <t>YEAR</t>
  </si>
  <si>
    <t>MONTH</t>
  </si>
  <si>
    <t>PAGE</t>
  </si>
  <si>
    <t>OF</t>
  </si>
  <si>
    <t>COMPANY</t>
  </si>
  <si>
    <t>REG NUM</t>
  </si>
  <si>
    <t xml:space="preserve">TONS PAID </t>
  </si>
  <si>
    <t xml:space="preserve">Page </t>
  </si>
  <si>
    <t xml:space="preserve">of </t>
  </si>
  <si>
    <t>Form 1056 Tonnages Paid by Others, Rev 2, 20210506</t>
  </si>
  <si>
    <t xml:space="preserve">TOTAL TONS FROM ADDITIONAL PAGES: </t>
  </si>
  <si>
    <t>Form 1028 Fertilizer Tonnage - 20230120</t>
  </si>
  <si>
    <t xml:space="preserve">Monthly Fertilizer Tonnage Report  for the Month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</si>
</sst>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00"/>
    <numFmt numFmtId="166" formatCode="[&lt;=9999999]###\-####;\(###\)\ ###\-####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9" xfId="0" applyFont="1" applyBorder="1" applyAlignment="1">
      <alignment horizontal="right" vertical="center" wrapText="1"/>
    </xf>
    <xf numFmtId="0" fontId="0" fillId="0" borderId="9" xfId="0" applyBorder="1"/>
    <xf numFmtId="0" fontId="4" fillId="0" borderId="0" xfId="0" applyFont="1"/>
    <xf numFmtId="0" fontId="5" fillId="0" borderId="9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165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8" xfId="0" applyBorder="1"/>
    <xf numFmtId="0" fontId="0" fillId="0" borderId="26" xfId="0" applyBorder="1"/>
    <xf numFmtId="0" fontId="2" fillId="0" borderId="25" xfId="0" applyFont="1" applyBorder="1" applyAlignment="1">
      <alignment horizontal="center"/>
    </xf>
    <xf numFmtId="165" fontId="0" fillId="0" borderId="26" xfId="0" applyNumberFormat="1" applyBorder="1" applyAlignment="1">
      <alignment horizontal="right" vertical="center"/>
    </xf>
    <xf numFmtId="164" fontId="0" fillId="0" borderId="26" xfId="0" applyNumberForma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1" fillId="0" borderId="2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0" fillId="0" borderId="20" xfId="0" applyBorder="1"/>
    <xf numFmtId="0" fontId="4" fillId="0" borderId="0" xfId="0" applyFont="1" applyAlignment="1">
      <alignment horizontal="center"/>
    </xf>
    <xf numFmtId="0" fontId="7" fillId="0" borderId="15" xfId="1" applyFont="1" applyBorder="1" applyAlignment="1">
      <alignment wrapText="1"/>
    </xf>
    <xf numFmtId="0" fontId="7" fillId="2" borderId="14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2" borderId="14" xfId="1" applyFont="1" applyFill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15" xfId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9" fillId="0" borderId="0" xfId="1" applyAlignment="1">
      <alignment horizontal="center" vertical="center"/>
    </xf>
    <xf numFmtId="0" fontId="2" fillId="4" borderId="2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4" borderId="26" xfId="0" applyFill="1" applyBorder="1"/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36" xfId="0" applyBorder="1"/>
    <xf numFmtId="0" fontId="0" fillId="4" borderId="37" xfId="0" applyFill="1" applyBorder="1"/>
    <xf numFmtId="0" fontId="0" fillId="0" borderId="38" xfId="0" applyBorder="1"/>
    <xf numFmtId="0" fontId="1" fillId="0" borderId="33" xfId="0" applyFont="1" applyBorder="1" applyAlignment="1">
      <alignment horizontal="center" wrapText="1"/>
    </xf>
    <xf numFmtId="0" fontId="1" fillId="0" borderId="33" xfId="0" applyFont="1" applyBorder="1"/>
    <xf numFmtId="0" fontId="1" fillId="0" borderId="40" xfId="0" applyFont="1" applyBorder="1"/>
    <xf numFmtId="0" fontId="0" fillId="0" borderId="10" xfId="0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39" xfId="0" applyBorder="1" applyAlignment="1">
      <alignment horizontal="left" vertical="center"/>
    </xf>
    <xf numFmtId="166" fontId="0" fillId="3" borderId="10" xfId="0" applyNumberFormat="1" applyFill="1" applyBorder="1" applyAlignment="1">
      <alignment horizontal="center"/>
    </xf>
    <xf numFmtId="166" fontId="0" fillId="3" borderId="11" xfId="0" applyNumberFormat="1" applyFill="1" applyBorder="1" applyAlignment="1">
      <alignment horizontal="center"/>
    </xf>
    <xf numFmtId="166" fontId="0" fillId="3" borderId="12" xfId="0" applyNumberFormat="1" applyFill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8" fillId="0" borderId="11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3" borderId="10" xfId="2" applyFill="1" applyBorder="1" applyAlignment="1">
      <alignment horizontal="center"/>
    </xf>
    <xf numFmtId="0" fontId="10" fillId="3" borderId="11" xfId="2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1" fillId="0" borderId="2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8" xfId="0" applyBorder="1" applyAlignment="1">
      <alignment horizontal="left"/>
    </xf>
    <xf numFmtId="14" fontId="0" fillId="3" borderId="7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2" fillId="0" borderId="2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8" xfId="0" applyFill="1" applyBorder="1" applyAlignment="1"/>
    <xf numFmtId="0" fontId="0" fillId="3" borderId="19" xfId="0" applyFill="1" applyBorder="1" applyAlignment="1"/>
    <xf numFmtId="0" fontId="0" fillId="0" borderId="22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1" xfId="0" applyBorder="1" applyAlignment="1">
      <alignment horizontal="right"/>
    </xf>
    <xf numFmtId="0" fontId="8" fillId="0" borderId="41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2" fillId="5" borderId="34" xfId="0" applyFont="1" applyFill="1" applyBorder="1" applyAlignment="1">
      <alignment horizontal="left" vertical="center" wrapText="1"/>
    </xf>
    <xf numFmtId="0" fontId="8" fillId="0" borderId="34" xfId="0" applyFont="1" applyBorder="1" applyAlignment="1">
      <alignment horizontal="center"/>
    </xf>
    <xf numFmtId="0" fontId="2" fillId="5" borderId="35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31" xfId="0" applyBorder="1"/>
    <xf numFmtId="0" fontId="0" fillId="0" borderId="7" xfId="0" applyBorder="1" applyAlignment="1">
      <alignment horizontal="center"/>
    </xf>
    <xf numFmtId="0" fontId="0" fillId="0" borderId="22" xfId="0" applyBorder="1"/>
    <xf numFmtId="0" fontId="0" fillId="0" borderId="21" xfId="0" applyBorder="1"/>
    <xf numFmtId="0" fontId="0" fillId="0" borderId="19" xfId="0" applyBorder="1"/>
    <xf numFmtId="0" fontId="8" fillId="0" borderId="22" xfId="0" applyFont="1" applyBorder="1" applyAlignment="1">
      <alignment horizontal="center"/>
    </xf>
    <xf numFmtId="0" fontId="0" fillId="0" borderId="23" xfId="0" applyBorder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10" fillId="3" borderId="12" xfId="2" applyFill="1" applyBorder="1" applyAlignment="1">
      <alignment horizontal="center"/>
    </xf>
    <xf numFmtId="0" fontId="1" fillId="0" borderId="18" xfId="0" applyFont="1" applyBorder="1"/>
    <xf numFmtId="0" fontId="0" fillId="0" borderId="23" xfId="0" applyBorder="1" applyAlignment="1">
      <alignment horizontal="left" vertical="center"/>
    </xf>
    <xf numFmtId="0" fontId="0" fillId="0" borderId="43" xfId="0" applyBorder="1"/>
    <xf numFmtId="0" fontId="0" fillId="0" borderId="44" xfId="0" applyBorder="1"/>
    <xf numFmtId="0" fontId="1" fillId="0" borderId="18" xfId="0" applyFont="1" applyBorder="1" applyAlignment="1"/>
    <xf numFmtId="0" fontId="0" fillId="0" borderId="8" xfId="0" applyBorder="1" applyAlignment="1">
      <alignment horizontal="center"/>
    </xf>
    <xf numFmtId="0" fontId="0" fillId="0" borderId="45" xfId="0" applyBorder="1"/>
    <xf numFmtId="0" fontId="0" fillId="0" borderId="42" xfId="0" applyBorder="1"/>
    <xf numFmtId="0" fontId="0" fillId="0" borderId="42" xfId="0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46" xfId="0" applyBorder="1" applyAlignment="1">
      <alignment horizontal="left" vertical="center"/>
    </xf>
  </cellXfs>
  <cellStyles count="3">
    <cellStyle name="Hyperlink" xfId="2" builtinId="8"/>
    <cellStyle name="Normal" xfId="0" builtinId="0"/>
    <cellStyle name="Normal_Sheet4" xfId="1" xr:uid="{20DBF801-E6A0-44B4-BD3A-AFAD3C30C4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1</xdr:col>
      <xdr:colOff>228600</xdr:colOff>
      <xdr:row>4</xdr:row>
      <xdr:rowOff>18697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87E3DEB-0F1C-47F4-B840-B2ECCC09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609600" cy="675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0109-2D6E-4F3D-B734-881AC38727E5}">
  <sheetPr>
    <pageSetUpPr fitToPage="1"/>
  </sheetPr>
  <dimension ref="A1:S46"/>
  <sheetViews>
    <sheetView tabSelected="1" zoomScaleNormal="100" workbookViewId="0">
      <selection activeCell="R2" sqref="R2"/>
    </sheetView>
  </sheetViews>
  <sheetFormatPr defaultRowHeight="15" x14ac:dyDescent="0.25"/>
  <cols>
    <col min="1" max="1" width="8.28515625" customWidth="1"/>
    <col min="2" max="2" width="6.42578125" customWidth="1"/>
    <col min="3" max="3" width="39.85546875" customWidth="1"/>
    <col min="4" max="14" width="5.28515625" customWidth="1"/>
    <col min="15" max="15" width="5" customWidth="1"/>
    <col min="16" max="16" width="13.5703125" customWidth="1"/>
    <col min="17" max="17" width="14.42578125" customWidth="1"/>
    <col min="18" max="18" width="9.140625" customWidth="1"/>
    <col min="19" max="19" width="10.85546875" customWidth="1"/>
  </cols>
  <sheetData>
    <row r="1" spans="1:19" ht="12" customHeight="1" thickBot="1" x14ac:dyDescent="0.3">
      <c r="A1" s="151"/>
      <c r="B1" s="152"/>
      <c r="C1" s="150" t="s">
        <v>384</v>
      </c>
      <c r="D1" s="146"/>
      <c r="E1" s="21"/>
      <c r="F1" s="21"/>
      <c r="G1" s="21"/>
      <c r="H1" s="21"/>
      <c r="I1" s="21"/>
      <c r="J1" s="21"/>
      <c r="K1" s="21"/>
      <c r="L1" s="21"/>
      <c r="M1" s="139"/>
      <c r="N1" s="138"/>
      <c r="O1" s="21"/>
      <c r="P1" s="21"/>
      <c r="Q1" s="21"/>
      <c r="R1" s="21"/>
      <c r="S1" s="139"/>
    </row>
    <row r="2" spans="1:19" ht="15.75" customHeight="1" thickBot="1" x14ac:dyDescent="0.35">
      <c r="A2" s="136"/>
      <c r="B2" s="153"/>
      <c r="C2" s="69" t="s">
        <v>303</v>
      </c>
      <c r="D2" s="69"/>
      <c r="E2" s="69"/>
      <c r="F2" s="69"/>
      <c r="G2" s="69"/>
      <c r="H2" s="69"/>
      <c r="I2" s="69"/>
      <c r="J2" s="112"/>
      <c r="K2" s="127"/>
      <c r="L2" s="127"/>
      <c r="M2" s="141"/>
      <c r="N2" s="140"/>
      <c r="O2" s="129"/>
      <c r="P2" s="128"/>
      <c r="Q2" s="128"/>
      <c r="R2" s="128"/>
      <c r="S2" s="141"/>
    </row>
    <row r="3" spans="1:19" s="10" customFormat="1" ht="11.25" customHeight="1" thickBot="1" x14ac:dyDescent="0.3">
      <c r="A3" s="136"/>
      <c r="B3" s="154"/>
      <c r="C3" s="62" t="s">
        <v>292</v>
      </c>
      <c r="D3" s="62"/>
      <c r="E3" s="62"/>
      <c r="F3" s="130" t="s">
        <v>374</v>
      </c>
      <c r="G3" s="130"/>
      <c r="H3" s="62"/>
      <c r="I3" s="130" t="s">
        <v>373</v>
      </c>
      <c r="J3" s="130"/>
      <c r="K3" s="133"/>
      <c r="L3" s="133"/>
      <c r="M3" s="143"/>
      <c r="N3" s="142"/>
      <c r="O3" s="133"/>
      <c r="P3" s="133"/>
      <c r="Q3" s="133"/>
      <c r="R3" s="133"/>
      <c r="S3" s="143"/>
    </row>
    <row r="4" spans="1:19" s="11" customFormat="1" ht="12.75" customHeight="1" thickBot="1" x14ac:dyDescent="0.3">
      <c r="A4" s="155"/>
      <c r="B4" s="156"/>
      <c r="C4" s="63" t="s">
        <v>385</v>
      </c>
      <c r="D4" s="63"/>
      <c r="E4" s="63"/>
      <c r="F4" s="70"/>
      <c r="G4" s="71"/>
      <c r="H4" s="63"/>
      <c r="I4" s="70">
        <v>2023</v>
      </c>
      <c r="J4" s="71"/>
      <c r="K4" s="130"/>
      <c r="L4" s="130"/>
      <c r="M4" s="147"/>
      <c r="N4" s="144"/>
      <c r="O4" s="130"/>
      <c r="P4" s="134"/>
      <c r="Q4" s="134"/>
      <c r="R4" s="133"/>
      <c r="S4" s="143"/>
    </row>
    <row r="5" spans="1:19" ht="15.75" thickBot="1" x14ac:dyDescent="0.3">
      <c r="A5" s="118" t="s">
        <v>12</v>
      </c>
      <c r="B5" s="119"/>
      <c r="C5" s="74"/>
      <c r="D5" s="75"/>
      <c r="E5" s="75"/>
      <c r="F5" s="75"/>
      <c r="G5" s="148" t="s">
        <v>298</v>
      </c>
      <c r="H5" s="148"/>
      <c r="I5" s="149"/>
      <c r="J5" s="107" t="s">
        <v>301</v>
      </c>
      <c r="K5" s="108"/>
      <c r="L5" s="132"/>
      <c r="M5" s="135"/>
      <c r="N5" s="137"/>
      <c r="O5" s="128"/>
      <c r="P5" s="128"/>
      <c r="Q5" s="128"/>
      <c r="R5" s="128"/>
      <c r="S5" s="141"/>
    </row>
    <row r="6" spans="1:19" ht="15.75" thickBot="1" x14ac:dyDescent="0.3">
      <c r="A6" s="118" t="s">
        <v>13</v>
      </c>
      <c r="B6" s="119"/>
      <c r="C6" s="114"/>
      <c r="D6" s="115"/>
      <c r="E6" s="109" t="s">
        <v>296</v>
      </c>
      <c r="F6" s="110"/>
      <c r="G6" s="72"/>
      <c r="H6" s="73"/>
      <c r="I6" s="73"/>
      <c r="J6" s="73"/>
      <c r="K6" s="73"/>
      <c r="L6" s="73"/>
      <c r="M6" s="145"/>
      <c r="N6" s="131"/>
      <c r="O6" s="132"/>
      <c r="P6" s="132"/>
      <c r="Q6" s="132"/>
      <c r="R6" s="132"/>
      <c r="S6" s="135"/>
    </row>
    <row r="7" spans="1:19" ht="15.75" thickBot="1" x14ac:dyDescent="0.3">
      <c r="A7" s="120" t="s">
        <v>14</v>
      </c>
      <c r="B7" s="121"/>
      <c r="C7" s="116"/>
      <c r="D7" s="117"/>
      <c r="G7" s="4" t="s">
        <v>15</v>
      </c>
      <c r="H7" s="111" t="s">
        <v>365</v>
      </c>
      <c r="I7" s="93"/>
      <c r="L7" s="4" t="s">
        <v>119</v>
      </c>
      <c r="M7" s="74" t="s">
        <v>301</v>
      </c>
      <c r="N7" s="75"/>
      <c r="O7" s="76"/>
      <c r="P7" s="61" t="s">
        <v>291</v>
      </c>
      <c r="Q7" s="64"/>
      <c r="R7" s="65"/>
      <c r="S7" s="66"/>
    </row>
    <row r="8" spans="1:19" ht="18.75" customHeight="1" x14ac:dyDescent="0.25">
      <c r="A8" s="30" t="s">
        <v>16</v>
      </c>
      <c r="B8" s="3"/>
      <c r="C8" s="3"/>
      <c r="D8" s="101" t="s">
        <v>289</v>
      </c>
      <c r="E8" s="101"/>
      <c r="F8" s="101"/>
      <c r="G8" s="101" t="s">
        <v>124</v>
      </c>
      <c r="H8" s="101"/>
      <c r="I8" s="101"/>
      <c r="J8" s="101"/>
      <c r="K8" s="101"/>
      <c r="L8" s="101"/>
      <c r="M8" s="102"/>
      <c r="N8" s="102"/>
      <c r="O8" s="102"/>
      <c r="P8" s="58"/>
      <c r="Q8" s="102" t="s">
        <v>19</v>
      </c>
      <c r="R8" s="59" t="s">
        <v>20</v>
      </c>
      <c r="S8" s="60" t="s">
        <v>22</v>
      </c>
    </row>
    <row r="9" spans="1:19" ht="32.25" customHeight="1" x14ac:dyDescent="0.25">
      <c r="A9" s="27" t="s">
        <v>18</v>
      </c>
      <c r="B9" s="20" t="s">
        <v>120</v>
      </c>
      <c r="C9" s="3" t="s">
        <v>121</v>
      </c>
      <c r="D9" s="3" t="s">
        <v>17</v>
      </c>
      <c r="E9" s="20" t="s">
        <v>122</v>
      </c>
      <c r="F9" s="20" t="s">
        <v>123</v>
      </c>
      <c r="G9" s="3" t="s">
        <v>113</v>
      </c>
      <c r="H9" s="3" t="s">
        <v>112</v>
      </c>
      <c r="I9" s="3" t="s">
        <v>116</v>
      </c>
      <c r="J9" s="3" t="s">
        <v>114</v>
      </c>
      <c r="K9" s="3" t="s">
        <v>115</v>
      </c>
      <c r="L9" s="3" t="s">
        <v>125</v>
      </c>
      <c r="M9" s="3" t="s">
        <v>126</v>
      </c>
      <c r="N9" s="3" t="s">
        <v>117</v>
      </c>
      <c r="O9" s="3" t="s">
        <v>118</v>
      </c>
      <c r="P9" s="3" t="s">
        <v>366</v>
      </c>
      <c r="Q9" s="101"/>
      <c r="R9" s="28" t="s">
        <v>21</v>
      </c>
      <c r="S9" s="29" t="s">
        <v>23</v>
      </c>
    </row>
    <row r="10" spans="1:19" ht="14.25" customHeight="1" x14ac:dyDescent="0.25">
      <c r="A10" s="23"/>
      <c r="B10" s="9"/>
      <c r="C10" s="1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40"/>
      <c r="Q10" s="2"/>
      <c r="R10" s="2"/>
      <c r="S10" s="22"/>
    </row>
    <row r="11" spans="1:19" ht="14.25" customHeight="1" x14ac:dyDescent="0.25">
      <c r="A11" s="23"/>
      <c r="B11" s="9"/>
      <c r="C11" s="17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40"/>
      <c r="Q11" s="2"/>
      <c r="R11" s="2"/>
      <c r="S11" s="22"/>
    </row>
    <row r="12" spans="1:19" ht="14.25" customHeight="1" x14ac:dyDescent="0.25">
      <c r="A12" s="23"/>
      <c r="B12" s="9"/>
      <c r="C12" s="17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40"/>
      <c r="Q12" s="2"/>
      <c r="R12" s="2"/>
      <c r="S12" s="22"/>
    </row>
    <row r="13" spans="1:19" ht="14.25" customHeight="1" x14ac:dyDescent="0.25">
      <c r="A13" s="23"/>
      <c r="B13" s="9"/>
      <c r="C13" s="17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40"/>
      <c r="Q13" s="2"/>
      <c r="R13" s="2"/>
      <c r="S13" s="22"/>
    </row>
    <row r="14" spans="1:19" ht="14.25" customHeight="1" x14ac:dyDescent="0.25">
      <c r="A14" s="23"/>
      <c r="B14" s="9"/>
      <c r="C14" s="17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40"/>
      <c r="Q14" s="2"/>
      <c r="R14" s="2"/>
      <c r="S14" s="22"/>
    </row>
    <row r="15" spans="1:19" ht="14.25" customHeight="1" x14ac:dyDescent="0.25">
      <c r="A15" s="23"/>
      <c r="B15" s="9"/>
      <c r="C15" s="17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0"/>
      <c r="Q15" s="2" t="s">
        <v>301</v>
      </c>
      <c r="R15" s="2"/>
      <c r="S15" s="22"/>
    </row>
    <row r="16" spans="1:19" ht="14.25" customHeight="1" x14ac:dyDescent="0.25">
      <c r="A16" s="23"/>
      <c r="B16" s="9" t="str">
        <f t="shared" ref="B16" si="0">IF(C16="","",IF(C16="AMMONIUM NITRATE",10,IF(C16="SUPERPHOSPHATE, TRIPLE",267,IF(C16="MICRO ESSENTIALS (MESZ)",274,IF(C16="MURIATE OF POTASH 60%",428,IF(C16="ASPIRE",464,0))))))</f>
        <v/>
      </c>
      <c r="C16" s="17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0"/>
      <c r="Q16" s="2"/>
      <c r="R16" s="2"/>
      <c r="S16" s="22"/>
    </row>
    <row r="17" spans="1:19" ht="14.25" customHeight="1" x14ac:dyDescent="0.25">
      <c r="A17" s="23"/>
      <c r="B17" s="9"/>
      <c r="C17" s="17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43"/>
      <c r="Q17" s="2"/>
      <c r="R17" s="2"/>
      <c r="S17" s="22"/>
    </row>
    <row r="18" spans="1:19" ht="14.25" customHeight="1" x14ac:dyDescent="0.25">
      <c r="A18" s="23"/>
      <c r="B18" s="9"/>
      <c r="C18" s="17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43"/>
      <c r="Q18" s="2"/>
      <c r="R18" s="2"/>
      <c r="S18" s="22"/>
    </row>
    <row r="19" spans="1:19" ht="14.25" customHeight="1" x14ac:dyDescent="0.25">
      <c r="A19" s="23"/>
      <c r="B19" s="9"/>
      <c r="C19" s="17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43"/>
      <c r="Q19" s="2"/>
      <c r="R19" s="2"/>
      <c r="S19" s="22"/>
    </row>
    <row r="20" spans="1:19" ht="14.25" customHeight="1" x14ac:dyDescent="0.25">
      <c r="A20" s="23"/>
      <c r="B20" s="9"/>
      <c r="C20" s="17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43"/>
      <c r="Q20" s="2"/>
      <c r="R20" s="2"/>
      <c r="S20" s="22"/>
    </row>
    <row r="21" spans="1:19" ht="14.25" customHeight="1" x14ac:dyDescent="0.25">
      <c r="A21" s="23"/>
      <c r="B21" s="9"/>
      <c r="C21" s="17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43"/>
      <c r="Q21" s="2"/>
      <c r="R21" s="2"/>
      <c r="S21" s="22"/>
    </row>
    <row r="22" spans="1:19" ht="14.25" customHeight="1" x14ac:dyDescent="0.25">
      <c r="A22" s="23"/>
      <c r="B22" s="9"/>
      <c r="C22" s="17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43"/>
      <c r="Q22" s="2"/>
      <c r="R22" s="2"/>
      <c r="S22" s="22"/>
    </row>
    <row r="23" spans="1:19" ht="14.25" customHeight="1" x14ac:dyDescent="0.25">
      <c r="A23" s="23"/>
      <c r="B23" s="9"/>
      <c r="C23" s="17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43"/>
      <c r="Q23" s="2"/>
      <c r="R23" s="2"/>
      <c r="S23" s="22"/>
    </row>
    <row r="24" spans="1:19" ht="14.25" customHeight="1" x14ac:dyDescent="0.25">
      <c r="A24" s="23"/>
      <c r="B24" s="9"/>
      <c r="C24" s="17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43"/>
      <c r="Q24" s="2"/>
      <c r="R24" s="2"/>
      <c r="S24" s="22"/>
    </row>
    <row r="25" spans="1:19" ht="14.25" customHeight="1" x14ac:dyDescent="0.25">
      <c r="A25" s="23"/>
      <c r="B25" s="9"/>
      <c r="C25" s="17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43"/>
      <c r="Q25" s="2"/>
      <c r="R25" s="2"/>
      <c r="S25" s="22"/>
    </row>
    <row r="26" spans="1:19" ht="14.25" customHeight="1" x14ac:dyDescent="0.25">
      <c r="A26" s="23"/>
      <c r="B26" s="9"/>
      <c r="C26" s="17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40"/>
      <c r="Q26" s="2"/>
      <c r="R26" s="2"/>
      <c r="S26" s="22"/>
    </row>
    <row r="27" spans="1:19" ht="14.25" customHeight="1" x14ac:dyDescent="0.25">
      <c r="A27" s="23"/>
      <c r="B27" s="9"/>
      <c r="C27" s="17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40"/>
      <c r="Q27" s="2"/>
      <c r="R27" s="2"/>
      <c r="S27" s="22"/>
    </row>
    <row r="28" spans="1:19" ht="14.25" customHeight="1" x14ac:dyDescent="0.25">
      <c r="A28" s="23"/>
      <c r="B28" s="9"/>
      <c r="C28" s="17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40"/>
      <c r="Q28" s="2"/>
      <c r="R28" s="2"/>
      <c r="S28" s="22"/>
    </row>
    <row r="29" spans="1:19" ht="14.25" customHeight="1" x14ac:dyDescent="0.25">
      <c r="A29" s="23"/>
      <c r="B29" s="9"/>
      <c r="C29" s="17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40"/>
      <c r="Q29" s="2"/>
      <c r="R29" s="2"/>
      <c r="S29" s="22"/>
    </row>
    <row r="30" spans="1:19" ht="14.25" customHeight="1" x14ac:dyDescent="0.25">
      <c r="A30" s="23"/>
      <c r="B30" s="9"/>
      <c r="C30" s="17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40"/>
      <c r="Q30" s="2"/>
      <c r="R30" s="2"/>
      <c r="S30" s="22"/>
    </row>
    <row r="31" spans="1:19" ht="14.25" customHeight="1" x14ac:dyDescent="0.25">
      <c r="A31" s="23"/>
      <c r="B31" s="9"/>
      <c r="C31" s="17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40"/>
      <c r="Q31" s="2"/>
      <c r="R31" s="2"/>
      <c r="S31" s="22"/>
    </row>
    <row r="32" spans="1:19" ht="14.25" customHeight="1" x14ac:dyDescent="0.25">
      <c r="A32" s="23"/>
      <c r="B32" s="9"/>
      <c r="C32" s="17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40"/>
      <c r="Q32" s="2"/>
      <c r="R32" s="2"/>
      <c r="S32" s="22"/>
    </row>
    <row r="33" spans="1:19" ht="14.25" customHeight="1" x14ac:dyDescent="0.25">
      <c r="A33" s="23"/>
      <c r="B33" s="9"/>
      <c r="C33" s="17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40"/>
      <c r="Q33" s="2"/>
      <c r="R33" s="2"/>
      <c r="S33" s="22"/>
    </row>
    <row r="34" spans="1:19" ht="14.25" customHeight="1" thickBot="1" x14ac:dyDescent="0.3">
      <c r="A34" s="23"/>
      <c r="B34" s="9"/>
      <c r="C34" s="17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40"/>
      <c r="Q34" s="57"/>
      <c r="R34" s="2"/>
      <c r="S34" s="22"/>
    </row>
    <row r="35" spans="1:19" ht="14.25" customHeight="1" thickBot="1" x14ac:dyDescent="0.3">
      <c r="A35" s="46"/>
      <c r="B35" s="47"/>
      <c r="C35" s="67" t="s">
        <v>383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32"/>
      <c r="R35" s="56"/>
      <c r="S35" s="48"/>
    </row>
    <row r="36" spans="1:19" ht="11.25" customHeight="1" thickBot="1" x14ac:dyDescent="0.3">
      <c r="A36" s="99" t="s">
        <v>104</v>
      </c>
      <c r="B36" s="100"/>
      <c r="C36" s="100"/>
      <c r="D36" s="100"/>
      <c r="E36" s="100"/>
      <c r="F36" s="100"/>
      <c r="G36" s="1"/>
      <c r="H36" s="1"/>
      <c r="I36" s="1"/>
      <c r="J36" s="1"/>
      <c r="K36" s="1"/>
      <c r="L36" s="1"/>
      <c r="M36" s="1"/>
      <c r="N36" s="1"/>
      <c r="O36" s="1"/>
      <c r="P36" s="104" t="s">
        <v>106</v>
      </c>
      <c r="Q36" s="106"/>
      <c r="R36" s="26"/>
      <c r="S36" s="24">
        <f>SUM(Q10:Q35)</f>
        <v>0</v>
      </c>
    </row>
    <row r="37" spans="1:19" ht="16.5" customHeight="1" thickBot="1" x14ac:dyDescent="0.35">
      <c r="A37" s="97" t="s">
        <v>105</v>
      </c>
      <c r="B37" s="98"/>
      <c r="C37" s="98"/>
      <c r="D37" s="98"/>
      <c r="E37" s="98"/>
      <c r="F37" s="98"/>
      <c r="G37" s="16"/>
      <c r="H37" s="16"/>
      <c r="I37" s="122" t="s">
        <v>375</v>
      </c>
      <c r="J37" s="123"/>
      <c r="K37" s="124"/>
      <c r="L37" s="125" t="s">
        <v>376</v>
      </c>
      <c r="M37" s="126"/>
      <c r="N37" s="16"/>
      <c r="O37" s="16"/>
      <c r="P37" s="103" t="s">
        <v>299</v>
      </c>
      <c r="Q37" s="103"/>
      <c r="R37" s="18"/>
      <c r="S37" s="24">
        <f>ROUNDUP(S36, 0)</f>
        <v>0</v>
      </c>
    </row>
    <row r="38" spans="1:19" ht="11.25" customHeight="1" x14ac:dyDescent="0.25">
      <c r="A38" s="97"/>
      <c r="B38" s="98"/>
      <c r="C38" s="98"/>
      <c r="D38" s="98"/>
      <c r="E38" s="98"/>
      <c r="F38" s="98"/>
      <c r="G38" s="16"/>
      <c r="H38" s="16"/>
      <c r="I38" s="16"/>
      <c r="J38" s="16"/>
      <c r="K38" s="16"/>
      <c r="L38" s="16"/>
      <c r="M38" s="16"/>
      <c r="N38" s="16"/>
      <c r="O38" s="16"/>
      <c r="P38" s="104" t="s">
        <v>109</v>
      </c>
      <c r="Q38" s="104"/>
      <c r="R38" s="19"/>
      <c r="S38" s="25">
        <f>S37 * 2.4</f>
        <v>0</v>
      </c>
    </row>
    <row r="39" spans="1:19" ht="11.25" customHeight="1" x14ac:dyDescent="0.25">
      <c r="A39" s="97"/>
      <c r="B39" s="98"/>
      <c r="C39" s="98"/>
      <c r="D39" s="98"/>
      <c r="E39" s="98"/>
      <c r="F39" s="98"/>
      <c r="G39" s="16"/>
      <c r="H39" s="16"/>
      <c r="I39" s="16"/>
      <c r="J39" s="16"/>
      <c r="K39" s="16"/>
      <c r="L39" s="16"/>
      <c r="M39" s="16"/>
      <c r="N39" s="16"/>
      <c r="O39" s="16"/>
      <c r="P39" s="104" t="s">
        <v>107</v>
      </c>
      <c r="Q39" s="104"/>
      <c r="R39" s="19"/>
      <c r="S39" s="25"/>
    </row>
    <row r="40" spans="1:19" ht="11.25" customHeight="1" x14ac:dyDescent="0.25">
      <c r="A40" s="97"/>
      <c r="B40" s="98"/>
      <c r="C40" s="98"/>
      <c r="D40" s="98"/>
      <c r="E40" s="98"/>
      <c r="F40" s="98"/>
      <c r="G40" s="16"/>
      <c r="H40" s="16"/>
      <c r="I40" s="16"/>
      <c r="J40" s="16"/>
      <c r="K40" s="16"/>
      <c r="L40" s="16"/>
      <c r="M40" s="16"/>
      <c r="N40" s="16"/>
      <c r="O40" s="16"/>
      <c r="P40" s="105" t="s">
        <v>108</v>
      </c>
      <c r="Q40" s="104"/>
      <c r="R40" s="19"/>
      <c r="S40" s="25">
        <f>SUM(Q38:S39)</f>
        <v>0</v>
      </c>
    </row>
    <row r="41" spans="1:19" ht="12.75" customHeight="1" x14ac:dyDescent="0.25">
      <c r="A41" s="86" t="s">
        <v>110</v>
      </c>
      <c r="B41" s="87"/>
      <c r="C41" s="87"/>
      <c r="D41" s="87"/>
      <c r="E41" s="87"/>
      <c r="F41" s="87"/>
      <c r="G41" s="87" t="s">
        <v>290</v>
      </c>
      <c r="H41" s="87"/>
      <c r="I41" s="87"/>
      <c r="J41" s="87"/>
      <c r="K41" s="87"/>
      <c r="L41" s="87"/>
      <c r="M41" s="87"/>
      <c r="N41" s="87"/>
      <c r="O41" s="87"/>
      <c r="P41" s="87"/>
      <c r="Q41" s="88" t="s">
        <v>111</v>
      </c>
      <c r="R41" s="89"/>
      <c r="S41" s="90"/>
    </row>
    <row r="42" spans="1:19" ht="10.5" customHeight="1" x14ac:dyDescent="0.25">
      <c r="A42" s="86"/>
      <c r="B42" s="87"/>
      <c r="C42" s="87"/>
      <c r="D42" s="87"/>
      <c r="E42" s="87"/>
      <c r="F42" s="87"/>
      <c r="G42" s="87" t="s">
        <v>301</v>
      </c>
      <c r="H42" s="87"/>
      <c r="I42" s="87"/>
      <c r="J42" s="87"/>
      <c r="K42" s="87"/>
      <c r="L42" s="87"/>
      <c r="M42" s="87"/>
      <c r="N42" s="87"/>
      <c r="O42" s="87"/>
      <c r="P42" s="87"/>
      <c r="Q42" s="91"/>
      <c r="R42" s="92"/>
      <c r="S42" s="93"/>
    </row>
    <row r="43" spans="1:19" ht="9" customHeight="1" x14ac:dyDescent="0.25">
      <c r="A43" s="86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94"/>
      <c r="R43" s="95"/>
      <c r="S43" s="96"/>
    </row>
    <row r="44" spans="1:19" x14ac:dyDescent="0.25">
      <c r="A44" s="77" t="s">
        <v>300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9"/>
    </row>
    <row r="45" spans="1:19" x14ac:dyDescent="0.25">
      <c r="A45" s="80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2"/>
    </row>
    <row r="46" spans="1:19" ht="15.75" thickBot="1" x14ac:dyDescent="0.3">
      <c r="A46" s="83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5"/>
    </row>
  </sheetData>
  <dataConsolidate/>
  <mergeCells count="38">
    <mergeCell ref="H7:I7"/>
    <mergeCell ref="M7:O7"/>
    <mergeCell ref="C2:J2"/>
    <mergeCell ref="A5:B5"/>
    <mergeCell ref="A6:B6"/>
    <mergeCell ref="A7:B7"/>
    <mergeCell ref="C5:F5"/>
    <mergeCell ref="F4:G4"/>
    <mergeCell ref="I4:J4"/>
    <mergeCell ref="J5:K5"/>
    <mergeCell ref="A37:F40"/>
    <mergeCell ref="A36:F36"/>
    <mergeCell ref="D8:F8"/>
    <mergeCell ref="Q8:Q9"/>
    <mergeCell ref="G8:O8"/>
    <mergeCell ref="P37:Q37"/>
    <mergeCell ref="P38:Q38"/>
    <mergeCell ref="P39:Q39"/>
    <mergeCell ref="P40:Q40"/>
    <mergeCell ref="P36:Q36"/>
    <mergeCell ref="I37:J37"/>
    <mergeCell ref="A44:S46"/>
    <mergeCell ref="A42:F43"/>
    <mergeCell ref="Q41:S41"/>
    <mergeCell ref="Q42:S43"/>
    <mergeCell ref="A41:F41"/>
    <mergeCell ref="G42:P43"/>
    <mergeCell ref="G41:P41"/>
    <mergeCell ref="Q7:S7"/>
    <mergeCell ref="C35:P35"/>
    <mergeCell ref="A1:A4"/>
    <mergeCell ref="K2:L2"/>
    <mergeCell ref="F3:G3"/>
    <mergeCell ref="I3:J3"/>
    <mergeCell ref="N4:O4"/>
    <mergeCell ref="K4:L4"/>
    <mergeCell ref="G6:M6"/>
    <mergeCell ref="E6:F6"/>
  </mergeCells>
  <dataValidations count="1">
    <dataValidation type="decimal" allowBlank="1" showInputMessage="1" showErrorMessage="1" sqref="D10:F34" xr:uid="{1F6BE7BE-F868-4559-971A-2FB3AB59DF7C}">
      <formula1>0</formula1>
      <formula2>100</formula2>
    </dataValidation>
  </dataValidations>
  <pageMargins left="0.25" right="0.25" top="0.75" bottom="0.75" header="0.3" footer="0.3"/>
  <pageSetup scale="7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28A42D24-A1B7-478D-99CF-255591852354}">
          <x14:formula1>
            <xm:f>Options!$E$2:$E$78</xm:f>
          </x14:formula1>
          <xm:sqref>A30:B35 A10:A29</xm:sqref>
        </x14:dataValidation>
        <x14:dataValidation type="list" allowBlank="1" showInputMessage="1" showErrorMessage="1" xr:uid="{17B3B930-F9BB-4672-B95C-8DA82D0DBCB0}">
          <x14:formula1>
            <xm:f>Options!$I$2:$I$4</xm:f>
          </x14:formula1>
          <xm:sqref>R10:R35</xm:sqref>
        </x14:dataValidation>
        <x14:dataValidation type="list" allowBlank="1" showInputMessage="1" showErrorMessage="1" xr:uid="{AEE8230E-66F9-4535-8A46-F5F460383D2F}">
          <x14:formula1>
            <xm:f>Options!$I$2:$I$3</xm:f>
          </x14:formula1>
          <xm:sqref>S10:S35</xm:sqref>
        </x14:dataValidation>
        <x14:dataValidation type="list" allowBlank="1" showInputMessage="1" showErrorMessage="1" xr:uid="{71E21464-6E53-49F8-AF88-806F6E597F78}">
          <x14:formula1>
            <xm:f>Options!$C$2:$C$8</xm:f>
          </x14:formula1>
          <xm:sqref>N4 I4</xm:sqref>
        </x14:dataValidation>
        <x14:dataValidation type="list" allowBlank="1" showInputMessage="1" showErrorMessage="1" xr:uid="{74026948-4C17-441C-AAD7-957130861721}">
          <x14:formula1>
            <xm:f>Options!$A$2:$A$13</xm:f>
          </x14:formula1>
          <xm:sqref>K4 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A956A-9B3B-481C-8F22-DAA6A451FCC1}">
  <dimension ref="A1:J31"/>
  <sheetViews>
    <sheetView workbookViewId="0">
      <selection activeCell="F24" sqref="F24"/>
    </sheetView>
  </sheetViews>
  <sheetFormatPr defaultRowHeight="15" x14ac:dyDescent="0.25"/>
  <cols>
    <col min="1" max="1" width="10.140625" customWidth="1"/>
    <col min="2" max="2" width="32.42578125" customWidth="1"/>
    <col min="3" max="3" width="27.140625" customWidth="1"/>
    <col min="4" max="4" width="18.28515625" customWidth="1"/>
    <col min="5" max="5" width="6" customWidth="1"/>
    <col min="6" max="6" width="8.7109375" customWidth="1"/>
    <col min="7" max="7" width="13" customWidth="1"/>
    <col min="8" max="8" width="9" customWidth="1"/>
    <col min="9" max="9" width="2.140625" customWidth="1"/>
    <col min="10" max="10" width="9.140625" hidden="1" customWidth="1"/>
  </cols>
  <sheetData>
    <row r="1" spans="1:10" ht="15.75" thickBot="1" x14ac:dyDescent="0.3">
      <c r="A1" t="s">
        <v>382</v>
      </c>
    </row>
    <row r="2" spans="1:10" ht="15.75" thickBot="1" x14ac:dyDescent="0.3">
      <c r="A2" t="s">
        <v>305</v>
      </c>
      <c r="E2" s="50" t="s">
        <v>380</v>
      </c>
      <c r="F2" s="52"/>
      <c r="G2" s="51" t="s">
        <v>381</v>
      </c>
      <c r="H2" s="53"/>
    </row>
    <row r="3" spans="1:10" x14ac:dyDescent="0.25">
      <c r="A3" s="87" t="s">
        <v>377</v>
      </c>
      <c r="B3" s="87"/>
      <c r="C3" s="87"/>
      <c r="D3" s="2" t="s">
        <v>378</v>
      </c>
      <c r="E3" s="1"/>
      <c r="F3" s="1"/>
      <c r="G3" s="49" t="s">
        <v>374</v>
      </c>
      <c r="H3" s="49" t="s">
        <v>373</v>
      </c>
      <c r="I3" s="1"/>
      <c r="J3" s="1"/>
    </row>
    <row r="4" spans="1:10" x14ac:dyDescent="0.25">
      <c r="A4" s="113"/>
      <c r="B4" s="113"/>
      <c r="C4" s="113"/>
      <c r="D4" s="54"/>
      <c r="E4" s="1"/>
      <c r="F4" s="1"/>
      <c r="G4" s="54"/>
      <c r="H4" s="54"/>
      <c r="I4" s="1"/>
      <c r="J4" s="1"/>
    </row>
    <row r="5" spans="1:10" ht="60" customHeight="1" x14ac:dyDescent="0.25">
      <c r="A5" s="44" t="s">
        <v>372</v>
      </c>
      <c r="B5" s="44" t="s">
        <v>304</v>
      </c>
      <c r="C5" s="31" t="s">
        <v>367</v>
      </c>
      <c r="D5" s="31" t="s">
        <v>368</v>
      </c>
      <c r="E5" s="31" t="s">
        <v>369</v>
      </c>
      <c r="F5" s="31" t="s">
        <v>371</v>
      </c>
      <c r="G5" s="44" t="s">
        <v>370</v>
      </c>
      <c r="H5" s="44" t="s">
        <v>379</v>
      </c>
    </row>
    <row r="6" spans="1:10" x14ac:dyDescent="0.25">
      <c r="A6" s="2"/>
      <c r="B6" s="2"/>
      <c r="C6" s="2"/>
      <c r="D6" s="2"/>
      <c r="E6" s="2"/>
      <c r="F6" s="2"/>
      <c r="G6" s="2"/>
      <c r="H6" s="2"/>
    </row>
    <row r="7" spans="1:10" x14ac:dyDescent="0.25">
      <c r="A7" s="2"/>
      <c r="B7" s="2"/>
      <c r="C7" s="2"/>
      <c r="D7" s="2"/>
      <c r="E7" s="2"/>
      <c r="F7" s="2"/>
      <c r="G7" s="2"/>
      <c r="H7" s="2"/>
    </row>
    <row r="8" spans="1:10" x14ac:dyDescent="0.25">
      <c r="A8" s="2"/>
      <c r="B8" s="2"/>
      <c r="C8" s="2"/>
      <c r="D8" s="2"/>
      <c r="E8" s="2"/>
      <c r="F8" s="2"/>
      <c r="G8" s="2"/>
      <c r="H8" s="2"/>
    </row>
    <row r="9" spans="1:10" x14ac:dyDescent="0.25">
      <c r="A9" s="2"/>
      <c r="B9" s="2"/>
      <c r="C9" s="2"/>
      <c r="D9" s="2"/>
      <c r="E9" s="2"/>
      <c r="F9" s="2"/>
      <c r="G9" s="2"/>
      <c r="H9" s="2"/>
    </row>
    <row r="10" spans="1:10" x14ac:dyDescent="0.25">
      <c r="A10" s="2"/>
      <c r="B10" s="2"/>
      <c r="C10" s="2"/>
      <c r="D10" s="2"/>
      <c r="E10" s="2"/>
      <c r="F10" s="2"/>
      <c r="G10" s="2"/>
      <c r="H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ht="15.75" thickBot="1" x14ac:dyDescent="0.3">
      <c r="C31" s="4"/>
      <c r="D31" s="4"/>
      <c r="E31" s="4"/>
      <c r="F31" s="4"/>
      <c r="G31" s="4" t="s">
        <v>306</v>
      </c>
      <c r="H31" s="55">
        <f xml:space="preserve"> SUM(H6:H30)</f>
        <v>0</v>
      </c>
    </row>
  </sheetData>
  <mergeCells count="2">
    <mergeCell ref="A3:C3"/>
    <mergeCell ref="A4:C4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8B68-4FAF-47F4-83F3-B8491BDABBE2}">
  <dimension ref="A1:O78"/>
  <sheetViews>
    <sheetView workbookViewId="0">
      <selection activeCell="A14" sqref="A14"/>
    </sheetView>
  </sheetViews>
  <sheetFormatPr defaultRowHeight="14.25" customHeight="1" x14ac:dyDescent="0.25"/>
  <cols>
    <col min="1" max="1" width="10.85546875" bestFit="1" customWidth="1"/>
    <col min="5" max="5" width="14.7109375" customWidth="1"/>
    <col min="9" max="9" width="15.28515625" customWidth="1"/>
    <col min="10" max="10" width="11.28515625" customWidth="1"/>
    <col min="12" max="12" width="15.85546875" customWidth="1"/>
    <col min="13" max="13" width="15.7109375" customWidth="1"/>
    <col min="14" max="14" width="18.7109375" customWidth="1"/>
    <col min="15" max="15" width="50.5703125" customWidth="1"/>
  </cols>
  <sheetData>
    <row r="1" spans="1:15" s="7" customFormat="1" ht="14.25" customHeight="1" x14ac:dyDescent="0.25">
      <c r="A1" s="7" t="s">
        <v>278</v>
      </c>
      <c r="C1" s="7" t="s">
        <v>279</v>
      </c>
      <c r="E1" s="7" t="s">
        <v>280</v>
      </c>
      <c r="G1" s="7" t="s">
        <v>281</v>
      </c>
      <c r="I1" s="7" t="s">
        <v>282</v>
      </c>
      <c r="L1" s="7" t="s">
        <v>286</v>
      </c>
    </row>
    <row r="2" spans="1:15" ht="14.25" customHeight="1" x14ac:dyDescent="0.25">
      <c r="A2" t="s">
        <v>0</v>
      </c>
      <c r="C2">
        <v>2019</v>
      </c>
      <c r="E2">
        <v>0</v>
      </c>
      <c r="G2" t="s">
        <v>24</v>
      </c>
      <c r="I2">
        <v>1</v>
      </c>
      <c r="J2" t="s">
        <v>283</v>
      </c>
      <c r="L2">
        <v>1</v>
      </c>
      <c r="M2" t="s">
        <v>287</v>
      </c>
      <c r="N2" s="5"/>
      <c r="O2" s="8"/>
    </row>
    <row r="3" spans="1:15" ht="14.25" customHeight="1" x14ac:dyDescent="0.25">
      <c r="A3" t="s">
        <v>1</v>
      </c>
      <c r="C3">
        <v>2020</v>
      </c>
      <c r="E3">
        <v>1</v>
      </c>
      <c r="G3" t="s">
        <v>25</v>
      </c>
      <c r="I3">
        <v>2</v>
      </c>
      <c r="J3" t="s">
        <v>284</v>
      </c>
      <c r="L3">
        <v>2</v>
      </c>
      <c r="M3" t="s">
        <v>288</v>
      </c>
      <c r="N3" s="5"/>
      <c r="O3" s="8"/>
    </row>
    <row r="4" spans="1:15" ht="14.25" customHeight="1" x14ac:dyDescent="0.25">
      <c r="A4" t="s">
        <v>2</v>
      </c>
      <c r="C4">
        <v>2021</v>
      </c>
      <c r="E4">
        <v>3</v>
      </c>
      <c r="I4">
        <v>3</v>
      </c>
      <c r="J4" t="s">
        <v>285</v>
      </c>
      <c r="N4" s="8"/>
      <c r="O4" s="8"/>
    </row>
    <row r="5" spans="1:15" ht="14.25" customHeight="1" x14ac:dyDescent="0.25">
      <c r="A5" t="s">
        <v>3</v>
      </c>
      <c r="C5">
        <v>2022</v>
      </c>
      <c r="E5">
        <v>5</v>
      </c>
      <c r="N5" s="6"/>
      <c r="O5" s="6"/>
    </row>
    <row r="6" spans="1:15" ht="14.25" customHeight="1" x14ac:dyDescent="0.25">
      <c r="A6" t="s">
        <v>4</v>
      </c>
      <c r="C6">
        <v>2023</v>
      </c>
      <c r="E6">
        <v>7</v>
      </c>
      <c r="N6" s="5"/>
      <c r="O6" s="8"/>
    </row>
    <row r="7" spans="1:15" ht="14.25" customHeight="1" x14ac:dyDescent="0.25">
      <c r="A7" t="s">
        <v>5</v>
      </c>
      <c r="C7">
        <v>2024</v>
      </c>
      <c r="E7">
        <v>9</v>
      </c>
      <c r="N7" s="15"/>
      <c r="O7" s="14"/>
    </row>
    <row r="8" spans="1:15" ht="14.25" customHeight="1" x14ac:dyDescent="0.25">
      <c r="A8" t="s">
        <v>6</v>
      </c>
      <c r="C8">
        <v>2025</v>
      </c>
      <c r="E8">
        <v>11</v>
      </c>
      <c r="N8" s="12"/>
      <c r="O8" s="13"/>
    </row>
    <row r="9" spans="1:15" ht="14.25" customHeight="1" x14ac:dyDescent="0.25">
      <c r="A9" t="s">
        <v>7</v>
      </c>
      <c r="E9">
        <v>13</v>
      </c>
    </row>
    <row r="10" spans="1:15" ht="14.25" customHeight="1" x14ac:dyDescent="0.25">
      <c r="A10" t="s">
        <v>8</v>
      </c>
      <c r="E10">
        <v>15</v>
      </c>
    </row>
    <row r="11" spans="1:15" ht="14.25" customHeight="1" x14ac:dyDescent="0.25">
      <c r="A11" t="s">
        <v>9</v>
      </c>
      <c r="E11">
        <v>17</v>
      </c>
    </row>
    <row r="12" spans="1:15" ht="14.25" customHeight="1" x14ac:dyDescent="0.25">
      <c r="A12" t="s">
        <v>10</v>
      </c>
      <c r="E12">
        <v>19</v>
      </c>
    </row>
    <row r="13" spans="1:15" ht="14.25" customHeight="1" x14ac:dyDescent="0.25">
      <c r="A13" t="s">
        <v>11</v>
      </c>
      <c r="E13">
        <v>21</v>
      </c>
    </row>
    <row r="14" spans="1:15" ht="14.25" customHeight="1" x14ac:dyDescent="0.25">
      <c r="E14">
        <v>23</v>
      </c>
    </row>
    <row r="15" spans="1:15" ht="14.25" customHeight="1" x14ac:dyDescent="0.25">
      <c r="E15">
        <v>25</v>
      </c>
    </row>
    <row r="16" spans="1:15" ht="14.25" customHeight="1" x14ac:dyDescent="0.25">
      <c r="E16">
        <v>27</v>
      </c>
    </row>
    <row r="17" spans="5:5" ht="14.25" customHeight="1" x14ac:dyDescent="0.25">
      <c r="E17">
        <v>29</v>
      </c>
    </row>
    <row r="18" spans="5:5" ht="14.25" customHeight="1" x14ac:dyDescent="0.25">
      <c r="E18">
        <v>31</v>
      </c>
    </row>
    <row r="19" spans="5:5" ht="14.25" customHeight="1" x14ac:dyDescent="0.25">
      <c r="E19">
        <v>33</v>
      </c>
    </row>
    <row r="20" spans="5:5" ht="14.25" customHeight="1" x14ac:dyDescent="0.25">
      <c r="E20">
        <v>35</v>
      </c>
    </row>
    <row r="21" spans="5:5" ht="14.25" customHeight="1" x14ac:dyDescent="0.25">
      <c r="E21">
        <v>37</v>
      </c>
    </row>
    <row r="22" spans="5:5" ht="14.25" customHeight="1" x14ac:dyDescent="0.25">
      <c r="E22">
        <v>39</v>
      </c>
    </row>
    <row r="23" spans="5:5" ht="14.25" customHeight="1" x14ac:dyDescent="0.25">
      <c r="E23">
        <v>41</v>
      </c>
    </row>
    <row r="24" spans="5:5" ht="14.25" customHeight="1" x14ac:dyDescent="0.25">
      <c r="E24">
        <v>43</v>
      </c>
    </row>
    <row r="25" spans="5:5" ht="14.25" customHeight="1" x14ac:dyDescent="0.25">
      <c r="E25">
        <v>45</v>
      </c>
    </row>
    <row r="26" spans="5:5" ht="14.25" customHeight="1" x14ac:dyDescent="0.25">
      <c r="E26">
        <v>47</v>
      </c>
    </row>
    <row r="27" spans="5:5" ht="14.25" customHeight="1" x14ac:dyDescent="0.25">
      <c r="E27">
        <v>49</v>
      </c>
    </row>
    <row r="28" spans="5:5" ht="14.25" customHeight="1" x14ac:dyDescent="0.25">
      <c r="E28">
        <v>51</v>
      </c>
    </row>
    <row r="29" spans="5:5" ht="14.25" customHeight="1" x14ac:dyDescent="0.25">
      <c r="E29">
        <v>53</v>
      </c>
    </row>
    <row r="30" spans="5:5" ht="14.25" customHeight="1" x14ac:dyDescent="0.25">
      <c r="E30">
        <v>55</v>
      </c>
    </row>
    <row r="31" spans="5:5" ht="14.25" customHeight="1" x14ac:dyDescent="0.25">
      <c r="E31">
        <v>57</v>
      </c>
    </row>
    <row r="32" spans="5:5" ht="14.25" customHeight="1" x14ac:dyDescent="0.25">
      <c r="E32">
        <v>59</v>
      </c>
    </row>
    <row r="33" spans="5:5" ht="14.25" customHeight="1" x14ac:dyDescent="0.25">
      <c r="E33">
        <v>61</v>
      </c>
    </row>
    <row r="34" spans="5:5" ht="14.25" customHeight="1" x14ac:dyDescent="0.25">
      <c r="E34">
        <v>63</v>
      </c>
    </row>
    <row r="35" spans="5:5" ht="14.25" customHeight="1" x14ac:dyDescent="0.25">
      <c r="E35">
        <v>65</v>
      </c>
    </row>
    <row r="36" spans="5:5" ht="14.25" customHeight="1" x14ac:dyDescent="0.25">
      <c r="E36">
        <v>67</v>
      </c>
    </row>
    <row r="37" spans="5:5" ht="14.25" customHeight="1" x14ac:dyDescent="0.25">
      <c r="E37">
        <v>69</v>
      </c>
    </row>
    <row r="38" spans="5:5" ht="14.25" customHeight="1" x14ac:dyDescent="0.25">
      <c r="E38">
        <v>71</v>
      </c>
    </row>
    <row r="39" spans="5:5" ht="14.25" customHeight="1" x14ac:dyDescent="0.25">
      <c r="E39">
        <v>73</v>
      </c>
    </row>
    <row r="40" spans="5:5" ht="14.25" customHeight="1" x14ac:dyDescent="0.25">
      <c r="E40">
        <v>75</v>
      </c>
    </row>
    <row r="41" spans="5:5" ht="14.25" customHeight="1" x14ac:dyDescent="0.25">
      <c r="E41">
        <v>77</v>
      </c>
    </row>
    <row r="42" spans="5:5" ht="14.25" customHeight="1" x14ac:dyDescent="0.25">
      <c r="E42">
        <v>79</v>
      </c>
    </row>
    <row r="43" spans="5:5" ht="14.25" customHeight="1" x14ac:dyDescent="0.25">
      <c r="E43">
        <v>81</v>
      </c>
    </row>
    <row r="44" spans="5:5" ht="14.25" customHeight="1" x14ac:dyDescent="0.25">
      <c r="E44">
        <v>83</v>
      </c>
    </row>
    <row r="45" spans="5:5" ht="14.25" customHeight="1" x14ac:dyDescent="0.25">
      <c r="E45">
        <v>85</v>
      </c>
    </row>
    <row r="46" spans="5:5" ht="14.25" customHeight="1" x14ac:dyDescent="0.25">
      <c r="E46">
        <v>87</v>
      </c>
    </row>
    <row r="47" spans="5:5" ht="14.25" customHeight="1" x14ac:dyDescent="0.25">
      <c r="E47">
        <v>89</v>
      </c>
    </row>
    <row r="48" spans="5:5" ht="14.25" customHeight="1" x14ac:dyDescent="0.25">
      <c r="E48">
        <v>91</v>
      </c>
    </row>
    <row r="49" spans="5:5" ht="14.25" customHeight="1" x14ac:dyDescent="0.25">
      <c r="E49">
        <v>93</v>
      </c>
    </row>
    <row r="50" spans="5:5" ht="14.25" customHeight="1" x14ac:dyDescent="0.25">
      <c r="E50">
        <v>95</v>
      </c>
    </row>
    <row r="51" spans="5:5" ht="14.25" customHeight="1" x14ac:dyDescent="0.25">
      <c r="E51">
        <v>97</v>
      </c>
    </row>
    <row r="52" spans="5:5" ht="14.25" customHeight="1" x14ac:dyDescent="0.25">
      <c r="E52">
        <v>99</v>
      </c>
    </row>
    <row r="53" spans="5:5" ht="14.25" customHeight="1" x14ac:dyDescent="0.25">
      <c r="E53">
        <v>101</v>
      </c>
    </row>
    <row r="54" spans="5:5" ht="14.25" customHeight="1" x14ac:dyDescent="0.25">
      <c r="E54">
        <v>103</v>
      </c>
    </row>
    <row r="55" spans="5:5" ht="14.25" customHeight="1" x14ac:dyDescent="0.25">
      <c r="E55">
        <v>105</v>
      </c>
    </row>
    <row r="56" spans="5:5" ht="14.25" customHeight="1" x14ac:dyDescent="0.25">
      <c r="E56">
        <v>107</v>
      </c>
    </row>
    <row r="57" spans="5:5" ht="14.25" customHeight="1" x14ac:dyDescent="0.25">
      <c r="E57">
        <v>109</v>
      </c>
    </row>
    <row r="58" spans="5:5" ht="14.25" customHeight="1" x14ac:dyDescent="0.25">
      <c r="E58">
        <v>111</v>
      </c>
    </row>
    <row r="59" spans="5:5" ht="14.25" customHeight="1" x14ac:dyDescent="0.25">
      <c r="E59">
        <v>113</v>
      </c>
    </row>
    <row r="60" spans="5:5" ht="14.25" customHeight="1" x14ac:dyDescent="0.25">
      <c r="E60">
        <v>115</v>
      </c>
    </row>
    <row r="61" spans="5:5" ht="14.25" customHeight="1" x14ac:dyDescent="0.25">
      <c r="E61">
        <v>117</v>
      </c>
    </row>
    <row r="62" spans="5:5" ht="14.25" customHeight="1" x14ac:dyDescent="0.25">
      <c r="E62">
        <v>119</v>
      </c>
    </row>
    <row r="63" spans="5:5" ht="14.25" customHeight="1" x14ac:dyDescent="0.25">
      <c r="E63">
        <v>121</v>
      </c>
    </row>
    <row r="64" spans="5:5" ht="14.25" customHeight="1" x14ac:dyDescent="0.25">
      <c r="E64">
        <v>123</v>
      </c>
    </row>
    <row r="65" spans="5:5" ht="14.25" customHeight="1" x14ac:dyDescent="0.25">
      <c r="E65">
        <v>125</v>
      </c>
    </row>
    <row r="66" spans="5:5" ht="14.25" customHeight="1" x14ac:dyDescent="0.25">
      <c r="E66">
        <v>127</v>
      </c>
    </row>
    <row r="67" spans="5:5" ht="14.25" customHeight="1" x14ac:dyDescent="0.25">
      <c r="E67">
        <v>129</v>
      </c>
    </row>
    <row r="68" spans="5:5" ht="14.25" customHeight="1" x14ac:dyDescent="0.25">
      <c r="E68">
        <v>131</v>
      </c>
    </row>
    <row r="69" spans="5:5" ht="14.25" customHeight="1" x14ac:dyDescent="0.25">
      <c r="E69">
        <v>133</v>
      </c>
    </row>
    <row r="70" spans="5:5" ht="14.25" customHeight="1" x14ac:dyDescent="0.25">
      <c r="E70">
        <v>135</v>
      </c>
    </row>
    <row r="71" spans="5:5" ht="14.25" customHeight="1" x14ac:dyDescent="0.25">
      <c r="E71">
        <v>137</v>
      </c>
    </row>
    <row r="72" spans="5:5" ht="14.25" customHeight="1" x14ac:dyDescent="0.25">
      <c r="E72">
        <v>139</v>
      </c>
    </row>
    <row r="73" spans="5:5" ht="14.25" customHeight="1" x14ac:dyDescent="0.25">
      <c r="E73">
        <v>141</v>
      </c>
    </row>
    <row r="74" spans="5:5" ht="14.25" customHeight="1" x14ac:dyDescent="0.25">
      <c r="E74">
        <v>143</v>
      </c>
    </row>
    <row r="75" spans="5:5" ht="14.25" customHeight="1" x14ac:dyDescent="0.25">
      <c r="E75">
        <v>145</v>
      </c>
    </row>
    <row r="76" spans="5:5" ht="14.25" customHeight="1" x14ac:dyDescent="0.25">
      <c r="E76">
        <v>147</v>
      </c>
    </row>
    <row r="77" spans="5:5" ht="14.25" customHeight="1" x14ac:dyDescent="0.25">
      <c r="E77">
        <v>149</v>
      </c>
    </row>
    <row r="78" spans="5:5" ht="14.25" customHeight="1" x14ac:dyDescent="0.25">
      <c r="E78">
        <v>999</v>
      </c>
    </row>
  </sheetData>
  <sortState xmlns:xlrd2="http://schemas.microsoft.com/office/spreadsheetml/2017/richdata2" ref="N2:O10">
    <sortCondition ref="O2:O10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20C07-3933-46C5-B32A-A86F7854CE81}">
  <dimension ref="A1:B78"/>
  <sheetViews>
    <sheetView workbookViewId="0">
      <selection sqref="A1:B78"/>
    </sheetView>
  </sheetViews>
  <sheetFormatPr defaultRowHeight="15" x14ac:dyDescent="0.25"/>
  <cols>
    <col min="1" max="1" width="12.28515625" style="1" bestFit="1" customWidth="1"/>
    <col min="2" max="2" width="16.7109375" customWidth="1"/>
  </cols>
  <sheetData>
    <row r="1" spans="1:2" x14ac:dyDescent="0.25">
      <c r="A1" s="33" t="s">
        <v>16</v>
      </c>
      <c r="B1" s="33" t="s">
        <v>26</v>
      </c>
    </row>
    <row r="2" spans="1:2" x14ac:dyDescent="0.25">
      <c r="A2" s="1">
        <v>0</v>
      </c>
      <c r="B2" t="s">
        <v>27</v>
      </c>
    </row>
    <row r="3" spans="1:2" x14ac:dyDescent="0.25">
      <c r="A3" s="1">
        <v>1</v>
      </c>
      <c r="B3" t="s">
        <v>29</v>
      </c>
    </row>
    <row r="4" spans="1:2" x14ac:dyDescent="0.25">
      <c r="A4" s="1">
        <v>3</v>
      </c>
      <c r="B4" t="s">
        <v>30</v>
      </c>
    </row>
    <row r="5" spans="1:2" x14ac:dyDescent="0.25">
      <c r="A5" s="1">
        <v>5</v>
      </c>
      <c r="B5" t="s">
        <v>31</v>
      </c>
    </row>
    <row r="6" spans="1:2" x14ac:dyDescent="0.25">
      <c r="A6" s="1">
        <v>7</v>
      </c>
      <c r="B6" t="s">
        <v>32</v>
      </c>
    </row>
    <row r="7" spans="1:2" x14ac:dyDescent="0.25">
      <c r="A7" s="1">
        <v>9</v>
      </c>
      <c r="B7" t="s">
        <v>33</v>
      </c>
    </row>
    <row r="8" spans="1:2" x14ac:dyDescent="0.25">
      <c r="A8" s="1">
        <v>11</v>
      </c>
      <c r="B8" t="s">
        <v>34</v>
      </c>
    </row>
    <row r="9" spans="1:2" x14ac:dyDescent="0.25">
      <c r="A9" s="1">
        <v>13</v>
      </c>
      <c r="B9" t="s">
        <v>35</v>
      </c>
    </row>
    <row r="10" spans="1:2" x14ac:dyDescent="0.25">
      <c r="A10" s="1">
        <v>15</v>
      </c>
      <c r="B10" t="s">
        <v>36</v>
      </c>
    </row>
    <row r="11" spans="1:2" x14ac:dyDescent="0.25">
      <c r="A11" s="1">
        <v>17</v>
      </c>
      <c r="B11" t="s">
        <v>37</v>
      </c>
    </row>
    <row r="12" spans="1:2" x14ac:dyDescent="0.25">
      <c r="A12" s="1">
        <v>19</v>
      </c>
      <c r="B12" t="s">
        <v>38</v>
      </c>
    </row>
    <row r="13" spans="1:2" x14ac:dyDescent="0.25">
      <c r="A13" s="1">
        <v>21</v>
      </c>
      <c r="B13" t="s">
        <v>39</v>
      </c>
    </row>
    <row r="14" spans="1:2" x14ac:dyDescent="0.25">
      <c r="A14" s="1">
        <v>23</v>
      </c>
      <c r="B14" t="s">
        <v>40</v>
      </c>
    </row>
    <row r="15" spans="1:2" x14ac:dyDescent="0.25">
      <c r="A15" s="1">
        <v>25</v>
      </c>
      <c r="B15" t="s">
        <v>41</v>
      </c>
    </row>
    <row r="16" spans="1:2" x14ac:dyDescent="0.25">
      <c r="A16" s="1">
        <v>27</v>
      </c>
      <c r="B16" t="s">
        <v>42</v>
      </c>
    </row>
    <row r="17" spans="1:2" x14ac:dyDescent="0.25">
      <c r="A17" s="1">
        <v>29</v>
      </c>
      <c r="B17" t="s">
        <v>43</v>
      </c>
    </row>
    <row r="18" spans="1:2" x14ac:dyDescent="0.25">
      <c r="A18" s="1">
        <v>31</v>
      </c>
      <c r="B18" t="s">
        <v>44</v>
      </c>
    </row>
    <row r="19" spans="1:2" x14ac:dyDescent="0.25">
      <c r="A19" s="1">
        <v>33</v>
      </c>
      <c r="B19" t="s">
        <v>45</v>
      </c>
    </row>
    <row r="20" spans="1:2" x14ac:dyDescent="0.25">
      <c r="A20" s="1">
        <v>35</v>
      </c>
      <c r="B20" t="s">
        <v>46</v>
      </c>
    </row>
    <row r="21" spans="1:2" x14ac:dyDescent="0.25">
      <c r="A21" s="1">
        <v>37</v>
      </c>
      <c r="B21" t="s">
        <v>47</v>
      </c>
    </row>
    <row r="22" spans="1:2" x14ac:dyDescent="0.25">
      <c r="A22" s="1">
        <v>39</v>
      </c>
      <c r="B22" t="s">
        <v>48</v>
      </c>
    </row>
    <row r="23" spans="1:2" x14ac:dyDescent="0.25">
      <c r="A23" s="1">
        <v>41</v>
      </c>
      <c r="B23" t="s">
        <v>49</v>
      </c>
    </row>
    <row r="24" spans="1:2" x14ac:dyDescent="0.25">
      <c r="A24" s="1">
        <v>43</v>
      </c>
      <c r="B24" t="s">
        <v>50</v>
      </c>
    </row>
    <row r="25" spans="1:2" x14ac:dyDescent="0.25">
      <c r="A25" s="1">
        <v>45</v>
      </c>
      <c r="B25" t="s">
        <v>51</v>
      </c>
    </row>
    <row r="26" spans="1:2" x14ac:dyDescent="0.25">
      <c r="A26" s="1">
        <v>47</v>
      </c>
      <c r="B26" t="s">
        <v>52</v>
      </c>
    </row>
    <row r="27" spans="1:2" x14ac:dyDescent="0.25">
      <c r="A27" s="1">
        <v>49</v>
      </c>
      <c r="B27" t="s">
        <v>53</v>
      </c>
    </row>
    <row r="28" spans="1:2" x14ac:dyDescent="0.25">
      <c r="A28" s="1">
        <v>51</v>
      </c>
      <c r="B28" t="s">
        <v>54</v>
      </c>
    </row>
    <row r="29" spans="1:2" x14ac:dyDescent="0.25">
      <c r="A29" s="1">
        <v>53</v>
      </c>
      <c r="B29" t="s">
        <v>55</v>
      </c>
    </row>
    <row r="30" spans="1:2" x14ac:dyDescent="0.25">
      <c r="A30" s="1">
        <v>55</v>
      </c>
      <c r="B30" t="s">
        <v>56</v>
      </c>
    </row>
    <row r="31" spans="1:2" x14ac:dyDescent="0.25">
      <c r="A31" s="1">
        <v>57</v>
      </c>
      <c r="B31" t="s">
        <v>57</v>
      </c>
    </row>
    <row r="32" spans="1:2" x14ac:dyDescent="0.25">
      <c r="A32" s="1">
        <v>59</v>
      </c>
      <c r="B32" t="s">
        <v>58</v>
      </c>
    </row>
    <row r="33" spans="1:2" x14ac:dyDescent="0.25">
      <c r="A33" s="1">
        <v>61</v>
      </c>
      <c r="B33" t="s">
        <v>59</v>
      </c>
    </row>
    <row r="34" spans="1:2" x14ac:dyDescent="0.25">
      <c r="A34" s="1">
        <v>63</v>
      </c>
      <c r="B34" t="s">
        <v>60</v>
      </c>
    </row>
    <row r="35" spans="1:2" x14ac:dyDescent="0.25">
      <c r="A35" s="1">
        <v>65</v>
      </c>
      <c r="B35" t="s">
        <v>61</v>
      </c>
    </row>
    <row r="36" spans="1:2" x14ac:dyDescent="0.25">
      <c r="A36" s="1">
        <v>67</v>
      </c>
      <c r="B36" t="s">
        <v>62</v>
      </c>
    </row>
    <row r="37" spans="1:2" x14ac:dyDescent="0.25">
      <c r="A37" s="1">
        <v>69</v>
      </c>
      <c r="B37" t="s">
        <v>63</v>
      </c>
    </row>
    <row r="38" spans="1:2" x14ac:dyDescent="0.25">
      <c r="A38" s="1">
        <v>71</v>
      </c>
      <c r="B38" t="s">
        <v>64</v>
      </c>
    </row>
    <row r="39" spans="1:2" x14ac:dyDescent="0.25">
      <c r="A39" s="1">
        <v>73</v>
      </c>
      <c r="B39" t="s">
        <v>65</v>
      </c>
    </row>
    <row r="40" spans="1:2" x14ac:dyDescent="0.25">
      <c r="A40" s="1">
        <v>75</v>
      </c>
      <c r="B40" t="s">
        <v>66</v>
      </c>
    </row>
    <row r="41" spans="1:2" x14ac:dyDescent="0.25">
      <c r="A41" s="1">
        <v>77</v>
      </c>
      <c r="B41" t="s">
        <v>67</v>
      </c>
    </row>
    <row r="42" spans="1:2" x14ac:dyDescent="0.25">
      <c r="A42" s="1">
        <v>79</v>
      </c>
      <c r="B42" t="s">
        <v>68</v>
      </c>
    </row>
    <row r="43" spans="1:2" x14ac:dyDescent="0.25">
      <c r="A43" s="1">
        <v>81</v>
      </c>
      <c r="B43" t="s">
        <v>69</v>
      </c>
    </row>
    <row r="44" spans="1:2" x14ac:dyDescent="0.25">
      <c r="A44" s="1">
        <v>83</v>
      </c>
      <c r="B44" t="s">
        <v>70</v>
      </c>
    </row>
    <row r="45" spans="1:2" x14ac:dyDescent="0.25">
      <c r="A45" s="1">
        <v>85</v>
      </c>
      <c r="B45" t="s">
        <v>71</v>
      </c>
    </row>
    <row r="46" spans="1:2" x14ac:dyDescent="0.25">
      <c r="A46" s="1">
        <v>87</v>
      </c>
      <c r="B46" t="s">
        <v>72</v>
      </c>
    </row>
    <row r="47" spans="1:2" x14ac:dyDescent="0.25">
      <c r="A47" s="1">
        <v>89</v>
      </c>
      <c r="B47" t="s">
        <v>73</v>
      </c>
    </row>
    <row r="48" spans="1:2" x14ac:dyDescent="0.25">
      <c r="A48" s="1">
        <v>91</v>
      </c>
      <c r="B48" t="s">
        <v>74</v>
      </c>
    </row>
    <row r="49" spans="1:2" x14ac:dyDescent="0.25">
      <c r="A49" s="1">
        <v>93</v>
      </c>
      <c r="B49" t="s">
        <v>75</v>
      </c>
    </row>
    <row r="50" spans="1:2" x14ac:dyDescent="0.25">
      <c r="A50" s="1">
        <v>95</v>
      </c>
      <c r="B50" t="s">
        <v>76</v>
      </c>
    </row>
    <row r="51" spans="1:2" x14ac:dyDescent="0.25">
      <c r="A51" s="1">
        <v>97</v>
      </c>
      <c r="B51" t="s">
        <v>77</v>
      </c>
    </row>
    <row r="52" spans="1:2" x14ac:dyDescent="0.25">
      <c r="A52" s="1">
        <v>99</v>
      </c>
      <c r="B52" t="s">
        <v>78</v>
      </c>
    </row>
    <row r="53" spans="1:2" x14ac:dyDescent="0.25">
      <c r="A53" s="1">
        <v>101</v>
      </c>
      <c r="B53" t="s">
        <v>79</v>
      </c>
    </row>
    <row r="54" spans="1:2" x14ac:dyDescent="0.25">
      <c r="A54" s="1">
        <v>103</v>
      </c>
      <c r="B54" t="s">
        <v>80</v>
      </c>
    </row>
    <row r="55" spans="1:2" x14ac:dyDescent="0.25">
      <c r="A55" s="1">
        <v>105</v>
      </c>
      <c r="B55" t="s">
        <v>81</v>
      </c>
    </row>
    <row r="56" spans="1:2" x14ac:dyDescent="0.25">
      <c r="A56" s="1">
        <v>107</v>
      </c>
      <c r="B56" t="s">
        <v>82</v>
      </c>
    </row>
    <row r="57" spans="1:2" x14ac:dyDescent="0.25">
      <c r="A57" s="1">
        <v>109</v>
      </c>
      <c r="B57" t="s">
        <v>83</v>
      </c>
    </row>
    <row r="58" spans="1:2" x14ac:dyDescent="0.25">
      <c r="A58" s="1">
        <v>111</v>
      </c>
      <c r="B58" t="s">
        <v>84</v>
      </c>
    </row>
    <row r="59" spans="1:2" x14ac:dyDescent="0.25">
      <c r="A59" s="1">
        <v>113</v>
      </c>
      <c r="B59" t="s">
        <v>85</v>
      </c>
    </row>
    <row r="60" spans="1:2" x14ac:dyDescent="0.25">
      <c r="A60" s="1">
        <v>115</v>
      </c>
      <c r="B60" t="s">
        <v>86</v>
      </c>
    </row>
    <row r="61" spans="1:2" x14ac:dyDescent="0.25">
      <c r="A61" s="1">
        <v>117</v>
      </c>
      <c r="B61" t="s">
        <v>87</v>
      </c>
    </row>
    <row r="62" spans="1:2" x14ac:dyDescent="0.25">
      <c r="A62" s="1">
        <v>119</v>
      </c>
      <c r="B62" t="s">
        <v>88</v>
      </c>
    </row>
    <row r="63" spans="1:2" x14ac:dyDescent="0.25">
      <c r="A63" s="1">
        <v>121</v>
      </c>
      <c r="B63" t="s">
        <v>89</v>
      </c>
    </row>
    <row r="64" spans="1:2" x14ac:dyDescent="0.25">
      <c r="A64" s="1">
        <v>123</v>
      </c>
      <c r="B64" t="s">
        <v>90</v>
      </c>
    </row>
    <row r="65" spans="1:2" x14ac:dyDescent="0.25">
      <c r="A65" s="1">
        <v>125</v>
      </c>
      <c r="B65" t="s">
        <v>91</v>
      </c>
    </row>
    <row r="66" spans="1:2" x14ac:dyDescent="0.25">
      <c r="A66" s="1">
        <v>127</v>
      </c>
      <c r="B66" t="s">
        <v>92</v>
      </c>
    </row>
    <row r="67" spans="1:2" x14ac:dyDescent="0.25">
      <c r="A67" s="1">
        <v>129</v>
      </c>
      <c r="B67" t="s">
        <v>93</v>
      </c>
    </row>
    <row r="68" spans="1:2" x14ac:dyDescent="0.25">
      <c r="A68" s="1">
        <v>131</v>
      </c>
      <c r="B68" t="s">
        <v>94</v>
      </c>
    </row>
    <row r="69" spans="1:2" x14ac:dyDescent="0.25">
      <c r="A69" s="1">
        <v>133</v>
      </c>
      <c r="B69" t="s">
        <v>95</v>
      </c>
    </row>
    <row r="70" spans="1:2" x14ac:dyDescent="0.25">
      <c r="A70" s="1">
        <v>135</v>
      </c>
      <c r="B70" t="s">
        <v>96</v>
      </c>
    </row>
    <row r="71" spans="1:2" x14ac:dyDescent="0.25">
      <c r="A71" s="1">
        <v>137</v>
      </c>
      <c r="B71" t="s">
        <v>97</v>
      </c>
    </row>
    <row r="72" spans="1:2" x14ac:dyDescent="0.25">
      <c r="A72" s="1">
        <v>139</v>
      </c>
      <c r="B72" t="s">
        <v>98</v>
      </c>
    </row>
    <row r="73" spans="1:2" x14ac:dyDescent="0.25">
      <c r="A73" s="1">
        <v>141</v>
      </c>
      <c r="B73" t="s">
        <v>99</v>
      </c>
    </row>
    <row r="74" spans="1:2" x14ac:dyDescent="0.25">
      <c r="A74" s="1">
        <v>143</v>
      </c>
      <c r="B74" t="s">
        <v>100</v>
      </c>
    </row>
    <row r="75" spans="1:2" x14ac:dyDescent="0.25">
      <c r="A75" s="1">
        <v>145</v>
      </c>
      <c r="B75" t="s">
        <v>101</v>
      </c>
    </row>
    <row r="76" spans="1:2" x14ac:dyDescent="0.25">
      <c r="A76" s="1">
        <v>147</v>
      </c>
      <c r="B76" t="s">
        <v>102</v>
      </c>
    </row>
    <row r="77" spans="1:2" x14ac:dyDescent="0.25">
      <c r="A77" s="1">
        <v>149</v>
      </c>
      <c r="B77" t="s">
        <v>103</v>
      </c>
    </row>
    <row r="78" spans="1:2" x14ac:dyDescent="0.25">
      <c r="A78" s="1">
        <v>999</v>
      </c>
      <c r="B78" t="s">
        <v>28</v>
      </c>
    </row>
  </sheetData>
  <sheetProtection algorithmName="SHA-512" hashValue="7+Vr7z41jIDG46TwtkBNhAgCgmLPAP6EVNXQZoNrQWFtz2KcSB839a9qzeUc+yvygM5aWguU4ASe4HDHA0bbQQ==" saltValue="pvnwbfst21IL80LEJ00L5Q==" spinCount="100000" sheet="1" objects="1" scenarios="1" sort="0" autoFilter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A71DD-E438-41F0-9BF3-0637BEC19D52}">
  <dimension ref="A1:H155"/>
  <sheetViews>
    <sheetView workbookViewId="0">
      <selection activeCell="J4" sqref="J4"/>
    </sheetView>
  </sheetViews>
  <sheetFormatPr defaultRowHeight="15" customHeight="1" x14ac:dyDescent="0.25"/>
  <cols>
    <col min="1" max="1" width="9.85546875" style="39" customWidth="1"/>
    <col min="2" max="2" width="40" customWidth="1"/>
    <col min="3" max="3" width="7.85546875" style="39" customWidth="1"/>
    <col min="4" max="5" width="9.140625" style="39"/>
    <col min="6" max="6" width="12.140625" style="39" customWidth="1"/>
    <col min="7" max="7" width="17.140625" customWidth="1"/>
    <col min="8" max="8" width="32.85546875" customWidth="1"/>
  </cols>
  <sheetData>
    <row r="1" spans="1:8" s="36" customFormat="1" ht="45" x14ac:dyDescent="0.25">
      <c r="A1" s="37" t="s">
        <v>295</v>
      </c>
      <c r="B1" s="35" t="s">
        <v>363</v>
      </c>
      <c r="C1" s="37" t="s">
        <v>17</v>
      </c>
      <c r="D1" s="37" t="s">
        <v>122</v>
      </c>
      <c r="E1" s="37" t="s">
        <v>123</v>
      </c>
      <c r="F1" s="37" t="s">
        <v>364</v>
      </c>
      <c r="G1" s="35" t="s">
        <v>307</v>
      </c>
      <c r="H1" s="35" t="s">
        <v>308</v>
      </c>
    </row>
    <row r="2" spans="1:8" ht="15" customHeight="1" x14ac:dyDescent="0.25">
      <c r="A2" s="38">
        <v>0</v>
      </c>
      <c r="B2" s="34" t="s">
        <v>131</v>
      </c>
      <c r="C2" s="38">
        <v>0</v>
      </c>
      <c r="D2" s="38">
        <v>0</v>
      </c>
      <c r="E2" s="38">
        <v>0</v>
      </c>
      <c r="F2" s="38">
        <v>1</v>
      </c>
      <c r="G2" s="34" t="s">
        <v>302</v>
      </c>
      <c r="H2" s="34" t="s">
        <v>302</v>
      </c>
    </row>
    <row r="3" spans="1:8" ht="15" customHeight="1" x14ac:dyDescent="0.25">
      <c r="A3" s="38">
        <v>2</v>
      </c>
      <c r="B3" s="34" t="s">
        <v>132</v>
      </c>
      <c r="C3" s="38">
        <v>82</v>
      </c>
      <c r="D3" s="38">
        <v>0</v>
      </c>
      <c r="E3" s="38">
        <v>0</v>
      </c>
      <c r="F3" s="38">
        <v>3</v>
      </c>
      <c r="G3" s="34" t="s">
        <v>315</v>
      </c>
      <c r="H3" s="34" t="s">
        <v>302</v>
      </c>
    </row>
    <row r="4" spans="1:8" ht="15" customHeight="1" x14ac:dyDescent="0.25">
      <c r="A4" s="38">
        <v>6</v>
      </c>
      <c r="B4" s="34" t="s">
        <v>133</v>
      </c>
      <c r="C4" s="38">
        <v>20.5</v>
      </c>
      <c r="D4" s="38">
        <v>0</v>
      </c>
      <c r="E4" s="38">
        <v>0</v>
      </c>
      <c r="F4" s="38">
        <v>3</v>
      </c>
      <c r="G4" s="34" t="s">
        <v>316</v>
      </c>
      <c r="H4" s="34" t="s">
        <v>302</v>
      </c>
    </row>
    <row r="5" spans="1:8" ht="15" customHeight="1" x14ac:dyDescent="0.25">
      <c r="A5" s="38">
        <v>10</v>
      </c>
      <c r="B5" s="34" t="s">
        <v>127</v>
      </c>
      <c r="C5" s="38">
        <v>34</v>
      </c>
      <c r="D5" s="38">
        <v>0</v>
      </c>
      <c r="E5" s="38">
        <v>0</v>
      </c>
      <c r="F5" s="38">
        <v>1</v>
      </c>
      <c r="G5" s="34" t="s">
        <v>309</v>
      </c>
      <c r="H5" s="34" t="s">
        <v>302</v>
      </c>
    </row>
    <row r="6" spans="1:8" ht="15" customHeight="1" x14ac:dyDescent="0.25">
      <c r="A6" s="38">
        <v>12</v>
      </c>
      <c r="B6" s="34" t="s">
        <v>134</v>
      </c>
      <c r="C6" s="38">
        <v>20</v>
      </c>
      <c r="D6" s="38">
        <v>0</v>
      </c>
      <c r="E6" s="38">
        <v>0</v>
      </c>
      <c r="F6" s="38">
        <v>3</v>
      </c>
      <c r="G6" s="34" t="s">
        <v>310</v>
      </c>
      <c r="H6" s="34" t="s">
        <v>302</v>
      </c>
    </row>
    <row r="7" spans="1:8" ht="15" customHeight="1" x14ac:dyDescent="0.25">
      <c r="A7" s="38">
        <v>13</v>
      </c>
      <c r="B7" s="34" t="s">
        <v>135</v>
      </c>
      <c r="C7" s="38">
        <v>20.5</v>
      </c>
      <c r="D7" s="38">
        <v>0</v>
      </c>
      <c r="E7" s="38">
        <v>0</v>
      </c>
      <c r="F7" s="38">
        <v>2</v>
      </c>
      <c r="G7" s="34" t="s">
        <v>311</v>
      </c>
      <c r="H7" s="34" t="s">
        <v>302</v>
      </c>
    </row>
    <row r="8" spans="1:8" ht="15" customHeight="1" x14ac:dyDescent="0.25">
      <c r="A8" s="38">
        <v>16</v>
      </c>
      <c r="B8" s="34" t="s">
        <v>136</v>
      </c>
      <c r="C8" s="38">
        <v>30</v>
      </c>
      <c r="D8" s="38">
        <v>0</v>
      </c>
      <c r="E8" s="38">
        <v>0</v>
      </c>
      <c r="F8" s="38">
        <v>2</v>
      </c>
      <c r="G8" s="34" t="s">
        <v>312</v>
      </c>
      <c r="H8" s="34" t="s">
        <v>302</v>
      </c>
    </row>
    <row r="9" spans="1:8" ht="15" customHeight="1" x14ac:dyDescent="0.25">
      <c r="A9" s="38">
        <v>20</v>
      </c>
      <c r="B9" s="34" t="s">
        <v>137</v>
      </c>
      <c r="C9" s="38">
        <v>20</v>
      </c>
      <c r="D9" s="38">
        <v>0</v>
      </c>
      <c r="E9" s="38">
        <v>0</v>
      </c>
      <c r="F9" s="38">
        <v>3</v>
      </c>
      <c r="G9" s="34" t="s">
        <v>313</v>
      </c>
      <c r="H9" s="34" t="s">
        <v>302</v>
      </c>
    </row>
    <row r="10" spans="1:8" ht="15" customHeight="1" x14ac:dyDescent="0.25">
      <c r="A10" s="38">
        <v>24</v>
      </c>
      <c r="B10" s="34" t="s">
        <v>138</v>
      </c>
      <c r="C10" s="38">
        <v>21</v>
      </c>
      <c r="D10" s="38">
        <v>0</v>
      </c>
      <c r="E10" s="38">
        <v>0</v>
      </c>
      <c r="F10" s="38">
        <v>2</v>
      </c>
      <c r="G10" s="34" t="s">
        <v>314</v>
      </c>
      <c r="H10" s="34" t="s">
        <v>302</v>
      </c>
    </row>
    <row r="11" spans="1:8" ht="15" customHeight="1" x14ac:dyDescent="0.25">
      <c r="A11" s="38">
        <v>25</v>
      </c>
      <c r="B11" s="34" t="s">
        <v>139</v>
      </c>
      <c r="C11" s="38">
        <v>6</v>
      </c>
      <c r="D11" s="38">
        <v>0</v>
      </c>
      <c r="E11" s="38">
        <v>0</v>
      </c>
      <c r="F11" s="38">
        <v>3</v>
      </c>
      <c r="G11" s="34" t="s">
        <v>302</v>
      </c>
      <c r="H11" s="34" t="s">
        <v>302</v>
      </c>
    </row>
    <row r="12" spans="1:8" ht="15" customHeight="1" x14ac:dyDescent="0.25">
      <c r="A12" s="38">
        <v>27</v>
      </c>
      <c r="B12" s="34" t="s">
        <v>140</v>
      </c>
      <c r="C12" s="38">
        <v>26</v>
      </c>
      <c r="D12" s="38">
        <v>0</v>
      </c>
      <c r="E12" s="38">
        <v>0</v>
      </c>
      <c r="F12" s="38">
        <v>2</v>
      </c>
      <c r="G12" s="34" t="s">
        <v>302</v>
      </c>
      <c r="H12" s="34" t="s">
        <v>302</v>
      </c>
    </row>
    <row r="13" spans="1:8" ht="15" customHeight="1" x14ac:dyDescent="0.25">
      <c r="A13" s="38">
        <v>29</v>
      </c>
      <c r="B13" s="34" t="s">
        <v>141</v>
      </c>
      <c r="C13" s="38">
        <v>33.5</v>
      </c>
      <c r="D13" s="38">
        <v>0</v>
      </c>
      <c r="E13" s="38">
        <v>0</v>
      </c>
      <c r="F13" s="38">
        <v>2</v>
      </c>
      <c r="G13" s="34" t="s">
        <v>309</v>
      </c>
      <c r="H13" s="34" t="s">
        <v>302</v>
      </c>
    </row>
    <row r="14" spans="1:8" ht="15" customHeight="1" x14ac:dyDescent="0.25">
      <c r="A14" s="38">
        <v>31</v>
      </c>
      <c r="B14" s="34" t="s">
        <v>142</v>
      </c>
      <c r="C14" s="38">
        <v>12</v>
      </c>
      <c r="D14" s="38">
        <v>0</v>
      </c>
      <c r="E14" s="38">
        <v>0</v>
      </c>
      <c r="F14" s="38">
        <v>3</v>
      </c>
      <c r="G14" s="34" t="s">
        <v>302</v>
      </c>
      <c r="H14" s="34" t="s">
        <v>302</v>
      </c>
    </row>
    <row r="15" spans="1:8" ht="15" customHeight="1" x14ac:dyDescent="0.25">
      <c r="A15" s="38">
        <v>35</v>
      </c>
      <c r="B15" s="34" t="s">
        <v>143</v>
      </c>
      <c r="C15" s="38">
        <v>17</v>
      </c>
      <c r="D15" s="38">
        <v>0</v>
      </c>
      <c r="E15" s="38">
        <v>0</v>
      </c>
      <c r="F15" s="38">
        <v>2</v>
      </c>
      <c r="G15" s="34" t="s">
        <v>320</v>
      </c>
      <c r="H15" s="34" t="s">
        <v>302</v>
      </c>
    </row>
    <row r="16" spans="1:8" ht="15" customHeight="1" x14ac:dyDescent="0.25">
      <c r="A16" s="38">
        <v>38</v>
      </c>
      <c r="B16" s="34" t="s">
        <v>144</v>
      </c>
      <c r="C16" s="38">
        <v>20.5</v>
      </c>
      <c r="D16" s="38">
        <v>0</v>
      </c>
      <c r="E16" s="38">
        <v>0</v>
      </c>
      <c r="F16" s="38">
        <v>2</v>
      </c>
      <c r="G16" s="34" t="s">
        <v>302</v>
      </c>
      <c r="H16" s="34" t="s">
        <v>302</v>
      </c>
    </row>
    <row r="17" spans="1:8" ht="15" customHeight="1" x14ac:dyDescent="0.25">
      <c r="A17" s="38">
        <v>43</v>
      </c>
      <c r="B17" s="34" t="s">
        <v>145</v>
      </c>
      <c r="C17" s="38">
        <v>15.5</v>
      </c>
      <c r="D17" s="38">
        <v>0</v>
      </c>
      <c r="E17" s="38">
        <v>0</v>
      </c>
      <c r="F17" s="38">
        <v>2</v>
      </c>
      <c r="G17" s="34" t="s">
        <v>322</v>
      </c>
      <c r="H17" s="34" t="s">
        <v>302</v>
      </c>
    </row>
    <row r="18" spans="1:8" ht="15" customHeight="1" x14ac:dyDescent="0.25">
      <c r="A18" s="38">
        <v>46</v>
      </c>
      <c r="B18" s="34" t="s">
        <v>146</v>
      </c>
      <c r="C18" s="38">
        <v>33.799999999999997</v>
      </c>
      <c r="D18" s="38">
        <v>0</v>
      </c>
      <c r="E18" s="38">
        <v>0</v>
      </c>
      <c r="F18" s="38">
        <v>2</v>
      </c>
      <c r="G18" s="34" t="s">
        <v>323</v>
      </c>
      <c r="H18" s="34" t="s">
        <v>302</v>
      </c>
    </row>
    <row r="19" spans="1:8" ht="15" customHeight="1" x14ac:dyDescent="0.25">
      <c r="A19" s="38">
        <v>50</v>
      </c>
      <c r="B19" s="34" t="s">
        <v>147</v>
      </c>
      <c r="C19" s="38">
        <v>7</v>
      </c>
      <c r="D19" s="38">
        <v>0</v>
      </c>
      <c r="E19" s="38">
        <v>0</v>
      </c>
      <c r="F19" s="38">
        <v>2</v>
      </c>
      <c r="G19" s="34" t="s">
        <v>329</v>
      </c>
      <c r="H19" s="34" t="s">
        <v>302</v>
      </c>
    </row>
    <row r="20" spans="1:8" ht="15" customHeight="1" x14ac:dyDescent="0.25">
      <c r="A20" s="38">
        <v>52</v>
      </c>
      <c r="B20" s="34" t="s">
        <v>148</v>
      </c>
      <c r="C20" s="38">
        <v>7.1</v>
      </c>
      <c r="D20" s="41"/>
      <c r="E20" s="41"/>
      <c r="F20" s="38">
        <v>3</v>
      </c>
      <c r="G20" s="34" t="s">
        <v>333</v>
      </c>
      <c r="H20" s="34" t="s">
        <v>302</v>
      </c>
    </row>
    <row r="21" spans="1:8" ht="15" customHeight="1" x14ac:dyDescent="0.25">
      <c r="A21" s="38">
        <v>54</v>
      </c>
      <c r="B21" s="34" t="s">
        <v>149</v>
      </c>
      <c r="C21" s="38">
        <v>15</v>
      </c>
      <c r="D21" s="38">
        <v>0</v>
      </c>
      <c r="E21" s="38">
        <v>0</v>
      </c>
      <c r="F21" s="38">
        <v>3</v>
      </c>
      <c r="G21" s="34" t="s">
        <v>302</v>
      </c>
      <c r="H21" s="34" t="s">
        <v>302</v>
      </c>
    </row>
    <row r="22" spans="1:8" ht="15" customHeight="1" x14ac:dyDescent="0.25">
      <c r="A22" s="38">
        <v>56</v>
      </c>
      <c r="B22" s="34" t="s">
        <v>150</v>
      </c>
      <c r="C22" s="38">
        <v>0</v>
      </c>
      <c r="D22" s="38">
        <v>0</v>
      </c>
      <c r="E22" s="38">
        <v>0</v>
      </c>
      <c r="F22" s="38">
        <v>3</v>
      </c>
      <c r="G22" s="34" t="s">
        <v>339</v>
      </c>
      <c r="H22" s="34" t="s">
        <v>302</v>
      </c>
    </row>
    <row r="23" spans="1:8" ht="15" customHeight="1" x14ac:dyDescent="0.25">
      <c r="A23" s="38">
        <v>58</v>
      </c>
      <c r="B23" s="34" t="s">
        <v>151</v>
      </c>
      <c r="C23" s="38">
        <v>28</v>
      </c>
      <c r="D23" s="38">
        <v>0</v>
      </c>
      <c r="E23" s="38">
        <v>0</v>
      </c>
      <c r="F23" s="38">
        <v>3</v>
      </c>
      <c r="G23" s="34" t="s">
        <v>341</v>
      </c>
      <c r="H23" s="34" t="s">
        <v>302</v>
      </c>
    </row>
    <row r="24" spans="1:8" ht="15" customHeight="1" x14ac:dyDescent="0.25">
      <c r="A24" s="38">
        <v>59</v>
      </c>
      <c r="B24" s="34" t="s">
        <v>152</v>
      </c>
      <c r="C24" s="38">
        <v>30</v>
      </c>
      <c r="D24" s="38">
        <v>0</v>
      </c>
      <c r="E24" s="38">
        <v>0</v>
      </c>
      <c r="F24" s="38">
        <v>3</v>
      </c>
      <c r="G24" s="34" t="s">
        <v>342</v>
      </c>
      <c r="H24" s="34" t="s">
        <v>302</v>
      </c>
    </row>
    <row r="25" spans="1:8" ht="15" customHeight="1" x14ac:dyDescent="0.25">
      <c r="A25" s="38">
        <v>60</v>
      </c>
      <c r="B25" s="34" t="s">
        <v>153</v>
      </c>
      <c r="C25" s="38">
        <v>32</v>
      </c>
      <c r="D25" s="38">
        <v>0</v>
      </c>
      <c r="E25" s="38">
        <v>0</v>
      </c>
      <c r="F25" s="38">
        <v>3</v>
      </c>
      <c r="G25" s="34" t="s">
        <v>343</v>
      </c>
      <c r="H25" s="34" t="s">
        <v>302</v>
      </c>
    </row>
    <row r="26" spans="1:8" ht="15" customHeight="1" x14ac:dyDescent="0.25">
      <c r="A26" s="38">
        <v>61</v>
      </c>
      <c r="B26" s="34" t="s">
        <v>154</v>
      </c>
      <c r="C26" s="38">
        <v>0</v>
      </c>
      <c r="D26" s="38">
        <v>0</v>
      </c>
      <c r="E26" s="38">
        <v>0</v>
      </c>
      <c r="F26" s="38">
        <v>3</v>
      </c>
      <c r="G26" s="34" t="s">
        <v>340</v>
      </c>
      <c r="H26" s="34" t="s">
        <v>302</v>
      </c>
    </row>
    <row r="27" spans="1:8" ht="15" customHeight="1" x14ac:dyDescent="0.25">
      <c r="A27" s="38">
        <v>62</v>
      </c>
      <c r="B27" s="34" t="s">
        <v>155</v>
      </c>
      <c r="C27" s="38">
        <v>16</v>
      </c>
      <c r="D27" s="38">
        <v>0</v>
      </c>
      <c r="E27" s="38">
        <v>0</v>
      </c>
      <c r="F27" s="38">
        <v>2</v>
      </c>
      <c r="G27" s="34" t="s">
        <v>302</v>
      </c>
      <c r="H27" s="34" t="s">
        <v>302</v>
      </c>
    </row>
    <row r="28" spans="1:8" ht="15" customHeight="1" x14ac:dyDescent="0.25">
      <c r="A28" s="38">
        <v>64</v>
      </c>
      <c r="B28" s="34" t="s">
        <v>156</v>
      </c>
      <c r="C28" s="38">
        <v>36</v>
      </c>
      <c r="D28" s="38">
        <v>0</v>
      </c>
      <c r="E28" s="38">
        <v>0</v>
      </c>
      <c r="F28" s="38">
        <v>2</v>
      </c>
      <c r="G28" s="34" t="s">
        <v>355</v>
      </c>
      <c r="H28" s="34" t="s">
        <v>302</v>
      </c>
    </row>
    <row r="29" spans="1:8" ht="15" customHeight="1" x14ac:dyDescent="0.25">
      <c r="A29" s="38">
        <v>66</v>
      </c>
      <c r="B29" s="34" t="s">
        <v>128</v>
      </c>
      <c r="C29" s="38">
        <v>46</v>
      </c>
      <c r="D29" s="38">
        <v>0</v>
      </c>
      <c r="E29" s="38">
        <v>0</v>
      </c>
      <c r="F29" s="38">
        <v>2</v>
      </c>
      <c r="G29" s="34" t="s">
        <v>360</v>
      </c>
      <c r="H29" s="34" t="s">
        <v>302</v>
      </c>
    </row>
    <row r="30" spans="1:8" ht="15" customHeight="1" x14ac:dyDescent="0.25">
      <c r="A30" s="38">
        <v>67</v>
      </c>
      <c r="B30" s="34" t="s">
        <v>157</v>
      </c>
      <c r="C30" s="38">
        <v>20</v>
      </c>
      <c r="D30" s="38">
        <v>0</v>
      </c>
      <c r="E30" s="38">
        <v>0</v>
      </c>
      <c r="F30" s="38">
        <v>3</v>
      </c>
      <c r="G30" s="34" t="s">
        <v>302</v>
      </c>
      <c r="H30" s="34" t="s">
        <v>302</v>
      </c>
    </row>
    <row r="31" spans="1:8" ht="15" customHeight="1" x14ac:dyDescent="0.25">
      <c r="A31" s="38">
        <v>68</v>
      </c>
      <c r="B31" s="34" t="s">
        <v>158</v>
      </c>
      <c r="C31" s="38">
        <v>38</v>
      </c>
      <c r="D31" s="38">
        <v>0</v>
      </c>
      <c r="E31" s="38">
        <v>0</v>
      </c>
      <c r="F31" s="38">
        <v>2</v>
      </c>
      <c r="G31" s="34" t="s">
        <v>361</v>
      </c>
      <c r="H31" s="34" t="s">
        <v>302</v>
      </c>
    </row>
    <row r="32" spans="1:8" ht="15" customHeight="1" x14ac:dyDescent="0.25">
      <c r="A32" s="38">
        <v>73</v>
      </c>
      <c r="B32" s="34" t="s">
        <v>159</v>
      </c>
      <c r="C32" s="38">
        <v>10</v>
      </c>
      <c r="D32" s="38">
        <v>0</v>
      </c>
      <c r="E32" s="38">
        <v>0</v>
      </c>
      <c r="F32" s="38">
        <v>3</v>
      </c>
      <c r="G32" s="34" t="s">
        <v>362</v>
      </c>
      <c r="H32" s="34" t="s">
        <v>302</v>
      </c>
    </row>
    <row r="33" spans="1:8" ht="15" customHeight="1" x14ac:dyDescent="0.25">
      <c r="A33" s="38">
        <v>77</v>
      </c>
      <c r="B33" s="34" t="s">
        <v>160</v>
      </c>
      <c r="C33" s="38">
        <v>9</v>
      </c>
      <c r="D33" s="38">
        <v>0</v>
      </c>
      <c r="E33" s="38">
        <v>0</v>
      </c>
      <c r="F33" s="38">
        <v>3</v>
      </c>
      <c r="G33" s="34" t="s">
        <v>302</v>
      </c>
      <c r="H33" s="34" t="s">
        <v>302</v>
      </c>
    </row>
    <row r="34" spans="1:8" ht="15" customHeight="1" x14ac:dyDescent="0.25">
      <c r="A34" s="38">
        <v>97</v>
      </c>
      <c r="B34" s="34" t="s">
        <v>161</v>
      </c>
      <c r="C34" s="38">
        <v>0</v>
      </c>
      <c r="D34" s="38">
        <v>0</v>
      </c>
      <c r="E34" s="38">
        <v>0</v>
      </c>
      <c r="F34" s="38">
        <v>2</v>
      </c>
      <c r="G34" s="34" t="s">
        <v>338</v>
      </c>
      <c r="H34" s="34" t="s">
        <v>302</v>
      </c>
    </row>
    <row r="35" spans="1:8" ht="15" customHeight="1" x14ac:dyDescent="0.25">
      <c r="A35" s="38">
        <v>98</v>
      </c>
      <c r="B35" s="34" t="s">
        <v>162</v>
      </c>
      <c r="C35" s="38">
        <v>0</v>
      </c>
      <c r="D35" s="38">
        <v>0</v>
      </c>
      <c r="E35" s="38">
        <v>0</v>
      </c>
      <c r="F35" s="38">
        <v>2</v>
      </c>
      <c r="G35" s="34" t="s">
        <v>338</v>
      </c>
      <c r="H35" s="34" t="s">
        <v>302</v>
      </c>
    </row>
    <row r="36" spans="1:8" ht="15" customHeight="1" x14ac:dyDescent="0.25">
      <c r="A36" s="38">
        <v>201</v>
      </c>
      <c r="B36" s="34" t="s">
        <v>163</v>
      </c>
      <c r="C36" s="38">
        <v>12</v>
      </c>
      <c r="D36" s="38">
        <v>51</v>
      </c>
      <c r="E36" s="38">
        <v>0</v>
      </c>
      <c r="F36" s="38">
        <v>2</v>
      </c>
      <c r="G36" s="34" t="s">
        <v>302</v>
      </c>
      <c r="H36" s="34" t="s">
        <v>302</v>
      </c>
    </row>
    <row r="37" spans="1:8" ht="15" customHeight="1" x14ac:dyDescent="0.25">
      <c r="A37" s="38">
        <v>202</v>
      </c>
      <c r="B37" s="34" t="s">
        <v>164</v>
      </c>
      <c r="C37" s="38">
        <v>11</v>
      </c>
      <c r="D37" s="38">
        <v>48</v>
      </c>
      <c r="E37" s="38">
        <v>0</v>
      </c>
      <c r="F37" s="38">
        <v>2</v>
      </c>
      <c r="G37" s="34" t="s">
        <v>302</v>
      </c>
      <c r="H37" s="34" t="s">
        <v>302</v>
      </c>
    </row>
    <row r="38" spans="1:8" ht="15" customHeight="1" x14ac:dyDescent="0.25">
      <c r="A38" s="38">
        <v>203</v>
      </c>
      <c r="B38" s="34" t="s">
        <v>293</v>
      </c>
      <c r="C38" s="38">
        <v>18</v>
      </c>
      <c r="D38" s="38">
        <v>46</v>
      </c>
      <c r="E38" s="38">
        <v>0</v>
      </c>
      <c r="F38" s="38">
        <v>2</v>
      </c>
      <c r="G38" s="34" t="s">
        <v>327</v>
      </c>
      <c r="H38" s="34" t="s">
        <v>302</v>
      </c>
    </row>
    <row r="39" spans="1:8" ht="15" customHeight="1" x14ac:dyDescent="0.25">
      <c r="A39" s="38">
        <v>204</v>
      </c>
      <c r="B39" s="34" t="s">
        <v>165</v>
      </c>
      <c r="C39" s="38">
        <v>15</v>
      </c>
      <c r="D39" s="38">
        <v>60</v>
      </c>
      <c r="E39" s="38">
        <v>0</v>
      </c>
      <c r="F39" s="38">
        <v>2</v>
      </c>
      <c r="G39" s="34" t="s">
        <v>302</v>
      </c>
      <c r="H39" s="34" t="s">
        <v>302</v>
      </c>
    </row>
    <row r="40" spans="1:8" ht="15" customHeight="1" x14ac:dyDescent="0.25">
      <c r="A40" s="38">
        <v>205</v>
      </c>
      <c r="B40" s="34" t="s">
        <v>166</v>
      </c>
      <c r="C40" s="38">
        <v>0</v>
      </c>
      <c r="D40" s="38">
        <v>0</v>
      </c>
      <c r="E40" s="38">
        <v>0</v>
      </c>
      <c r="F40" s="38">
        <v>2</v>
      </c>
      <c r="G40" s="34" t="s">
        <v>317</v>
      </c>
      <c r="H40" s="34" t="s">
        <v>302</v>
      </c>
    </row>
    <row r="41" spans="1:8" ht="15" customHeight="1" x14ac:dyDescent="0.25">
      <c r="A41" s="38">
        <v>206</v>
      </c>
      <c r="B41" s="34" t="s">
        <v>167</v>
      </c>
      <c r="C41" s="38">
        <v>27</v>
      </c>
      <c r="D41" s="38">
        <v>14</v>
      </c>
      <c r="E41" s="38">
        <v>0</v>
      </c>
      <c r="F41" s="38">
        <v>2</v>
      </c>
      <c r="G41" s="34" t="s">
        <v>302</v>
      </c>
      <c r="H41" s="34" t="s">
        <v>302</v>
      </c>
    </row>
    <row r="42" spans="1:8" ht="15" customHeight="1" x14ac:dyDescent="0.25">
      <c r="A42" s="38">
        <v>207</v>
      </c>
      <c r="B42" s="34" t="s">
        <v>168</v>
      </c>
      <c r="C42" s="38">
        <v>16</v>
      </c>
      <c r="D42" s="38">
        <v>20</v>
      </c>
      <c r="E42" s="38">
        <v>0</v>
      </c>
      <c r="F42" s="38">
        <v>2</v>
      </c>
      <c r="G42" s="34" t="s">
        <v>302</v>
      </c>
      <c r="H42" s="34" t="s">
        <v>302</v>
      </c>
    </row>
    <row r="43" spans="1:8" ht="15" customHeight="1" x14ac:dyDescent="0.25">
      <c r="A43" s="38">
        <v>208</v>
      </c>
      <c r="B43" s="34" t="s">
        <v>169</v>
      </c>
      <c r="C43" s="38">
        <v>0</v>
      </c>
      <c r="D43" s="38">
        <v>9</v>
      </c>
      <c r="E43" s="38">
        <v>0</v>
      </c>
      <c r="F43" s="38">
        <v>2</v>
      </c>
      <c r="G43" s="34" t="s">
        <v>318</v>
      </c>
      <c r="H43" s="34" t="s">
        <v>302</v>
      </c>
    </row>
    <row r="44" spans="1:8" ht="15" customHeight="1" x14ac:dyDescent="0.25">
      <c r="A44" s="38">
        <v>209</v>
      </c>
      <c r="B44" s="34" t="s">
        <v>294</v>
      </c>
      <c r="C44" s="38">
        <v>11</v>
      </c>
      <c r="D44" s="38">
        <v>52</v>
      </c>
      <c r="E44" s="38">
        <v>0</v>
      </c>
      <c r="F44" s="38">
        <v>2</v>
      </c>
      <c r="G44" s="34" t="s">
        <v>302</v>
      </c>
      <c r="H44" s="34" t="s">
        <v>302</v>
      </c>
    </row>
    <row r="45" spans="1:8" ht="15" customHeight="1" x14ac:dyDescent="0.25">
      <c r="A45" s="38">
        <v>212</v>
      </c>
      <c r="B45" s="34" t="s">
        <v>170</v>
      </c>
      <c r="C45" s="38">
        <v>1</v>
      </c>
      <c r="D45" s="38">
        <v>33</v>
      </c>
      <c r="E45" s="38">
        <v>0</v>
      </c>
      <c r="F45" s="38">
        <v>2</v>
      </c>
      <c r="G45" s="34" t="s">
        <v>302</v>
      </c>
      <c r="H45" s="34" t="s">
        <v>302</v>
      </c>
    </row>
    <row r="46" spans="1:8" ht="15" customHeight="1" x14ac:dyDescent="0.25">
      <c r="A46" s="38">
        <v>214</v>
      </c>
      <c r="B46" s="34" t="s">
        <v>171</v>
      </c>
      <c r="C46" s="38">
        <v>3.9</v>
      </c>
      <c r="D46" s="38">
        <v>22</v>
      </c>
      <c r="E46" s="38">
        <v>0</v>
      </c>
      <c r="F46" s="38">
        <v>2</v>
      </c>
      <c r="G46" s="34" t="s">
        <v>302</v>
      </c>
      <c r="H46" s="34" t="s">
        <v>302</v>
      </c>
    </row>
    <row r="47" spans="1:8" ht="15" customHeight="1" x14ac:dyDescent="0.25">
      <c r="A47" s="38">
        <v>216</v>
      </c>
      <c r="B47" s="34" t="s">
        <v>172</v>
      </c>
      <c r="C47" s="38">
        <v>2.2000000000000002</v>
      </c>
      <c r="D47" s="38">
        <v>27</v>
      </c>
      <c r="E47" s="38">
        <v>0</v>
      </c>
      <c r="F47" s="38">
        <v>2</v>
      </c>
      <c r="G47" s="34" t="s">
        <v>302</v>
      </c>
      <c r="H47" s="34" t="s">
        <v>302</v>
      </c>
    </row>
    <row r="48" spans="1:8" ht="15" customHeight="1" x14ac:dyDescent="0.25">
      <c r="A48" s="38">
        <v>218</v>
      </c>
      <c r="B48" s="34" t="s">
        <v>173</v>
      </c>
      <c r="C48" s="38">
        <v>0</v>
      </c>
      <c r="D48" s="38">
        <v>35</v>
      </c>
      <c r="E48" s="38">
        <v>0</v>
      </c>
      <c r="F48" s="38">
        <v>2</v>
      </c>
      <c r="G48" s="34" t="s">
        <v>319</v>
      </c>
      <c r="H48" s="34" t="s">
        <v>302</v>
      </c>
    </row>
    <row r="49" spans="1:8" ht="15" customHeight="1" x14ac:dyDescent="0.25">
      <c r="A49" s="38">
        <v>223</v>
      </c>
      <c r="B49" s="34" t="s">
        <v>174</v>
      </c>
      <c r="C49" s="38">
        <v>0</v>
      </c>
      <c r="D49" s="38">
        <v>60</v>
      </c>
      <c r="E49" s="38">
        <v>0</v>
      </c>
      <c r="F49" s="38">
        <v>2</v>
      </c>
      <c r="G49" s="34" t="s">
        <v>321</v>
      </c>
      <c r="H49" s="34" t="s">
        <v>302</v>
      </c>
    </row>
    <row r="50" spans="1:8" ht="15" customHeight="1" x14ac:dyDescent="0.25">
      <c r="A50" s="38">
        <v>228</v>
      </c>
      <c r="B50" s="34" t="s">
        <v>175</v>
      </c>
      <c r="C50" s="38">
        <v>0</v>
      </c>
      <c r="D50" s="38">
        <v>2</v>
      </c>
      <c r="E50" s="38">
        <v>0</v>
      </c>
      <c r="F50" s="38">
        <v>2</v>
      </c>
      <c r="G50" s="34" t="s">
        <v>325</v>
      </c>
      <c r="H50" s="34" t="s">
        <v>302</v>
      </c>
    </row>
    <row r="51" spans="1:8" ht="15" customHeight="1" x14ac:dyDescent="0.25">
      <c r="A51" s="38">
        <v>233</v>
      </c>
      <c r="B51" s="34" t="s">
        <v>176</v>
      </c>
      <c r="C51" s="38">
        <v>0</v>
      </c>
      <c r="D51" s="38">
        <v>13</v>
      </c>
      <c r="E51" s="38">
        <v>0</v>
      </c>
      <c r="F51" s="38">
        <v>2</v>
      </c>
      <c r="G51" s="34" t="s">
        <v>331</v>
      </c>
      <c r="H51" s="34" t="s">
        <v>302</v>
      </c>
    </row>
    <row r="52" spans="1:8" ht="15" customHeight="1" x14ac:dyDescent="0.25">
      <c r="A52" s="38">
        <v>238</v>
      </c>
      <c r="B52" s="34" t="s">
        <v>177</v>
      </c>
      <c r="C52" s="38">
        <v>0</v>
      </c>
      <c r="D52" s="38">
        <v>18</v>
      </c>
      <c r="E52" s="38">
        <v>0</v>
      </c>
      <c r="F52" s="38">
        <v>2</v>
      </c>
      <c r="G52" s="34" t="s">
        <v>334</v>
      </c>
      <c r="H52" s="34" t="s">
        <v>302</v>
      </c>
    </row>
    <row r="53" spans="1:8" ht="15" customHeight="1" x14ac:dyDescent="0.25">
      <c r="A53" s="38">
        <v>241</v>
      </c>
      <c r="B53" s="34" t="s">
        <v>178</v>
      </c>
      <c r="C53" s="38">
        <v>0</v>
      </c>
      <c r="D53" s="38">
        <v>0</v>
      </c>
      <c r="E53" s="38">
        <v>0</v>
      </c>
      <c r="F53" s="38">
        <v>2</v>
      </c>
      <c r="G53" s="34" t="s">
        <v>337</v>
      </c>
      <c r="H53" s="34" t="s">
        <v>302</v>
      </c>
    </row>
    <row r="54" spans="1:8" ht="15" customHeight="1" x14ac:dyDescent="0.25">
      <c r="A54" s="38">
        <v>243</v>
      </c>
      <c r="B54" s="34" t="s">
        <v>179</v>
      </c>
      <c r="C54" s="38">
        <v>0</v>
      </c>
      <c r="D54" s="38">
        <v>3</v>
      </c>
      <c r="E54" s="38">
        <v>0</v>
      </c>
      <c r="F54" s="38">
        <v>2</v>
      </c>
      <c r="G54" s="34" t="s">
        <v>345</v>
      </c>
      <c r="H54" s="34" t="s">
        <v>302</v>
      </c>
    </row>
    <row r="55" spans="1:8" ht="15" customHeight="1" x14ac:dyDescent="0.25">
      <c r="A55" s="38">
        <v>248</v>
      </c>
      <c r="B55" s="34" t="s">
        <v>180</v>
      </c>
      <c r="C55" s="38">
        <v>0</v>
      </c>
      <c r="D55" s="38">
        <v>54</v>
      </c>
      <c r="E55" s="38">
        <v>0</v>
      </c>
      <c r="F55" s="38">
        <v>3</v>
      </c>
      <c r="G55" s="34" t="s">
        <v>346</v>
      </c>
      <c r="H55" s="34" t="s">
        <v>302</v>
      </c>
    </row>
    <row r="56" spans="1:8" ht="15" customHeight="1" x14ac:dyDescent="0.25">
      <c r="A56" s="38">
        <v>249</v>
      </c>
      <c r="B56" s="34" t="s">
        <v>181</v>
      </c>
      <c r="C56" s="38">
        <v>10</v>
      </c>
      <c r="D56" s="38">
        <v>34</v>
      </c>
      <c r="E56" s="38">
        <v>0</v>
      </c>
      <c r="F56" s="38">
        <v>3</v>
      </c>
      <c r="G56" s="34" t="s">
        <v>332</v>
      </c>
      <c r="H56" s="34" t="s">
        <v>302</v>
      </c>
    </row>
    <row r="57" spans="1:8" ht="15" customHeight="1" x14ac:dyDescent="0.25">
      <c r="A57" s="38">
        <v>253</v>
      </c>
      <c r="B57" s="34" t="s">
        <v>182</v>
      </c>
      <c r="C57" s="38">
        <v>0</v>
      </c>
      <c r="D57" s="38">
        <v>35</v>
      </c>
      <c r="E57" s="38">
        <v>0</v>
      </c>
      <c r="F57" s="38">
        <v>2</v>
      </c>
      <c r="G57" s="34" t="s">
        <v>352</v>
      </c>
      <c r="H57" s="34" t="s">
        <v>302</v>
      </c>
    </row>
    <row r="58" spans="1:8" ht="15" customHeight="1" x14ac:dyDescent="0.25">
      <c r="A58" s="38">
        <v>263</v>
      </c>
      <c r="B58" s="34" t="s">
        <v>183</v>
      </c>
      <c r="C58" s="38">
        <v>0</v>
      </c>
      <c r="D58" s="38">
        <v>22</v>
      </c>
      <c r="E58" s="38">
        <v>0</v>
      </c>
      <c r="F58" s="38">
        <v>2</v>
      </c>
      <c r="G58" s="34" t="s">
        <v>357</v>
      </c>
      <c r="H58" s="34" t="s">
        <v>302</v>
      </c>
    </row>
    <row r="59" spans="1:8" ht="15" customHeight="1" x14ac:dyDescent="0.25">
      <c r="A59" s="38">
        <v>265</v>
      </c>
      <c r="B59" s="34" t="s">
        <v>184</v>
      </c>
      <c r="C59" s="38">
        <v>0</v>
      </c>
      <c r="D59" s="38">
        <v>23</v>
      </c>
      <c r="E59" s="38">
        <v>0</v>
      </c>
      <c r="F59" s="38">
        <v>2</v>
      </c>
      <c r="G59" s="34" t="s">
        <v>356</v>
      </c>
      <c r="H59" s="34" t="s">
        <v>302</v>
      </c>
    </row>
    <row r="60" spans="1:8" ht="15" customHeight="1" x14ac:dyDescent="0.25">
      <c r="A60" s="38">
        <v>267</v>
      </c>
      <c r="B60" s="34" t="s">
        <v>129</v>
      </c>
      <c r="C60" s="38">
        <v>0</v>
      </c>
      <c r="D60" s="38">
        <v>46</v>
      </c>
      <c r="E60" s="38">
        <v>0</v>
      </c>
      <c r="F60" s="38">
        <v>2</v>
      </c>
      <c r="G60" s="34" t="s">
        <v>358</v>
      </c>
      <c r="H60" s="34" t="s">
        <v>302</v>
      </c>
    </row>
    <row r="61" spans="1:8" ht="15" customHeight="1" x14ac:dyDescent="0.25">
      <c r="A61" s="38">
        <v>273</v>
      </c>
      <c r="B61" s="34" t="s">
        <v>185</v>
      </c>
      <c r="C61" s="38">
        <v>0</v>
      </c>
      <c r="D61" s="38">
        <v>68</v>
      </c>
      <c r="E61" s="38">
        <v>0</v>
      </c>
      <c r="F61" s="38">
        <v>3</v>
      </c>
      <c r="G61" s="34" t="s">
        <v>359</v>
      </c>
      <c r="H61" s="34" t="s">
        <v>302</v>
      </c>
    </row>
    <row r="62" spans="1:8" ht="15" customHeight="1" x14ac:dyDescent="0.25">
      <c r="A62" s="38">
        <v>297</v>
      </c>
      <c r="B62" s="34" t="s">
        <v>186</v>
      </c>
      <c r="C62" s="38">
        <v>0</v>
      </c>
      <c r="D62" s="38">
        <v>0</v>
      </c>
      <c r="E62" s="38">
        <v>0</v>
      </c>
      <c r="F62" s="38">
        <v>2</v>
      </c>
      <c r="G62" s="34" t="s">
        <v>344</v>
      </c>
      <c r="H62" s="34" t="s">
        <v>302</v>
      </c>
    </row>
    <row r="63" spans="1:8" ht="15" customHeight="1" x14ac:dyDescent="0.25">
      <c r="A63" s="38">
        <v>298</v>
      </c>
      <c r="B63" s="34" t="s">
        <v>187</v>
      </c>
      <c r="C63" s="38">
        <v>0</v>
      </c>
      <c r="D63" s="38">
        <v>0</v>
      </c>
      <c r="E63" s="38">
        <v>0</v>
      </c>
      <c r="F63" s="38">
        <v>2</v>
      </c>
      <c r="G63" s="34" t="s">
        <v>344</v>
      </c>
      <c r="H63" s="34" t="s">
        <v>302</v>
      </c>
    </row>
    <row r="64" spans="1:8" ht="15" customHeight="1" x14ac:dyDescent="0.25">
      <c r="A64" s="38">
        <v>408</v>
      </c>
      <c r="B64" s="34" t="s">
        <v>188</v>
      </c>
      <c r="C64" s="38">
        <v>0</v>
      </c>
      <c r="D64" s="38">
        <v>0</v>
      </c>
      <c r="E64" s="38">
        <v>10</v>
      </c>
      <c r="F64" s="38">
        <v>2</v>
      </c>
      <c r="G64" s="34" t="s">
        <v>330</v>
      </c>
      <c r="H64" s="34" t="s">
        <v>302</v>
      </c>
    </row>
    <row r="65" spans="1:8" ht="15" customHeight="1" x14ac:dyDescent="0.25">
      <c r="A65" s="38">
        <v>413</v>
      </c>
      <c r="B65" s="34" t="s">
        <v>189</v>
      </c>
      <c r="C65" s="38">
        <v>0</v>
      </c>
      <c r="D65" s="38">
        <v>0</v>
      </c>
      <c r="E65" s="38">
        <v>20</v>
      </c>
      <c r="F65" s="38">
        <v>2</v>
      </c>
      <c r="G65" s="34" t="s">
        <v>335</v>
      </c>
      <c r="H65" s="34" t="s">
        <v>302</v>
      </c>
    </row>
    <row r="66" spans="1:8" ht="15" customHeight="1" x14ac:dyDescent="0.25">
      <c r="A66" s="38">
        <v>415</v>
      </c>
      <c r="B66" s="34" t="s">
        <v>191</v>
      </c>
      <c r="C66" s="42">
        <v>0</v>
      </c>
      <c r="D66" s="42">
        <v>0</v>
      </c>
      <c r="E66" s="38">
        <v>0</v>
      </c>
      <c r="F66" s="38">
        <v>3</v>
      </c>
      <c r="G66" s="34" t="s">
        <v>302</v>
      </c>
      <c r="H66" s="34" t="s">
        <v>302</v>
      </c>
    </row>
    <row r="67" spans="1:8" ht="15" customHeight="1" x14ac:dyDescent="0.25">
      <c r="A67" s="38">
        <v>423</v>
      </c>
      <c r="B67" s="34" t="s">
        <v>192</v>
      </c>
      <c r="C67" s="38">
        <v>0</v>
      </c>
      <c r="D67" s="38">
        <v>0</v>
      </c>
      <c r="E67" s="38">
        <v>64</v>
      </c>
      <c r="F67" s="38">
        <v>2</v>
      </c>
      <c r="G67" s="34" t="s">
        <v>348</v>
      </c>
      <c r="H67" s="34" t="s">
        <v>302</v>
      </c>
    </row>
    <row r="68" spans="1:8" ht="15" customHeight="1" x14ac:dyDescent="0.25">
      <c r="A68" s="38">
        <v>428</v>
      </c>
      <c r="B68" s="34" t="s">
        <v>130</v>
      </c>
      <c r="C68" s="38">
        <v>0</v>
      </c>
      <c r="D68" s="38">
        <v>0</v>
      </c>
      <c r="E68" s="38">
        <v>60</v>
      </c>
      <c r="F68" s="38">
        <v>2</v>
      </c>
      <c r="G68" s="34" t="s">
        <v>336</v>
      </c>
      <c r="H68" s="34" t="s">
        <v>302</v>
      </c>
    </row>
    <row r="69" spans="1:8" ht="15" customHeight="1" x14ac:dyDescent="0.25">
      <c r="A69" s="38">
        <v>430</v>
      </c>
      <c r="B69" s="34" t="s">
        <v>193</v>
      </c>
      <c r="C69" s="38">
        <v>0</v>
      </c>
      <c r="D69" s="38">
        <v>0</v>
      </c>
      <c r="E69" s="38">
        <v>62</v>
      </c>
      <c r="F69" s="38">
        <v>2</v>
      </c>
      <c r="G69" s="34" t="s">
        <v>302</v>
      </c>
      <c r="H69" s="34" t="s">
        <v>302</v>
      </c>
    </row>
    <row r="70" spans="1:8" ht="15" customHeight="1" x14ac:dyDescent="0.25">
      <c r="A70" s="38">
        <v>443</v>
      </c>
      <c r="B70" s="34" t="s">
        <v>194</v>
      </c>
      <c r="C70" s="38">
        <v>0</v>
      </c>
      <c r="D70" s="38">
        <v>0</v>
      </c>
      <c r="E70" s="38">
        <v>22</v>
      </c>
      <c r="F70" s="38">
        <v>2</v>
      </c>
      <c r="G70" s="34" t="s">
        <v>351</v>
      </c>
      <c r="H70" s="34" t="s">
        <v>302</v>
      </c>
    </row>
    <row r="71" spans="1:8" ht="15" customHeight="1" x14ac:dyDescent="0.25">
      <c r="A71" s="38">
        <v>448</v>
      </c>
      <c r="B71" s="34" t="s">
        <v>195</v>
      </c>
      <c r="C71" s="38">
        <v>0</v>
      </c>
      <c r="D71" s="38">
        <v>55</v>
      </c>
      <c r="E71" s="38">
        <v>37</v>
      </c>
      <c r="F71" s="38">
        <v>2</v>
      </c>
      <c r="G71" s="34" t="s">
        <v>302</v>
      </c>
      <c r="H71" s="34" t="s">
        <v>302</v>
      </c>
    </row>
    <row r="72" spans="1:8" ht="15" customHeight="1" x14ac:dyDescent="0.25">
      <c r="A72" s="38">
        <v>453</v>
      </c>
      <c r="B72" s="34" t="s">
        <v>196</v>
      </c>
      <c r="C72" s="38">
        <v>14</v>
      </c>
      <c r="D72" s="38">
        <v>0</v>
      </c>
      <c r="E72" s="38">
        <v>44</v>
      </c>
      <c r="F72" s="38">
        <v>2</v>
      </c>
      <c r="G72" s="34" t="s">
        <v>349</v>
      </c>
      <c r="H72" s="34" t="s">
        <v>302</v>
      </c>
    </row>
    <row r="73" spans="1:8" ht="15" customHeight="1" x14ac:dyDescent="0.25">
      <c r="A73" s="38">
        <v>458</v>
      </c>
      <c r="B73" s="34" t="s">
        <v>197</v>
      </c>
      <c r="C73" s="38">
        <v>15</v>
      </c>
      <c r="D73" s="38">
        <v>0</v>
      </c>
      <c r="E73" s="38">
        <v>14</v>
      </c>
      <c r="F73" s="38">
        <v>2</v>
      </c>
      <c r="G73" s="34" t="s">
        <v>302</v>
      </c>
      <c r="H73" s="34" t="s">
        <v>302</v>
      </c>
    </row>
    <row r="74" spans="1:8" ht="15" customHeight="1" x14ac:dyDescent="0.25">
      <c r="A74" s="38">
        <v>463</v>
      </c>
      <c r="B74" s="34" t="s">
        <v>198</v>
      </c>
      <c r="C74" s="38">
        <v>0</v>
      </c>
      <c r="D74" s="38">
        <v>0</v>
      </c>
      <c r="E74" s="38">
        <v>50</v>
      </c>
      <c r="F74" s="38">
        <v>2</v>
      </c>
      <c r="G74" s="34" t="s">
        <v>350</v>
      </c>
      <c r="H74" s="34" t="s">
        <v>302</v>
      </c>
    </row>
    <row r="75" spans="1:8" ht="15" customHeight="1" x14ac:dyDescent="0.25">
      <c r="A75" s="38">
        <v>478</v>
      </c>
      <c r="B75" s="34" t="s">
        <v>199</v>
      </c>
      <c r="C75" s="38">
        <v>2</v>
      </c>
      <c r="D75" s="38">
        <v>0</v>
      </c>
      <c r="E75" s="38">
        <v>6</v>
      </c>
      <c r="F75" s="38">
        <v>2</v>
      </c>
      <c r="G75" s="34" t="s">
        <v>302</v>
      </c>
      <c r="H75" s="34" t="s">
        <v>302</v>
      </c>
    </row>
    <row r="76" spans="1:8" ht="15" customHeight="1" x14ac:dyDescent="0.25">
      <c r="A76" s="38">
        <v>497</v>
      </c>
      <c r="B76" s="34" t="s">
        <v>200</v>
      </c>
      <c r="C76" s="42">
        <v>0</v>
      </c>
      <c r="D76" s="42">
        <v>0</v>
      </c>
      <c r="E76" s="42">
        <v>0</v>
      </c>
      <c r="F76" s="38">
        <v>2</v>
      </c>
      <c r="G76" s="34" t="s">
        <v>347</v>
      </c>
      <c r="H76" s="34" t="s">
        <v>302</v>
      </c>
    </row>
    <row r="77" spans="1:8" ht="15" customHeight="1" x14ac:dyDescent="0.25">
      <c r="A77" s="38">
        <v>498</v>
      </c>
      <c r="B77" s="34" t="s">
        <v>201</v>
      </c>
      <c r="C77" s="38">
        <v>0</v>
      </c>
      <c r="D77" s="42">
        <v>0</v>
      </c>
      <c r="E77" s="42">
        <v>0</v>
      </c>
      <c r="F77" s="38">
        <v>2</v>
      </c>
      <c r="G77" s="34" t="s">
        <v>347</v>
      </c>
      <c r="H77" s="34" t="s">
        <v>302</v>
      </c>
    </row>
    <row r="78" spans="1:8" ht="15" customHeight="1" x14ac:dyDescent="0.25">
      <c r="A78" s="38">
        <v>601</v>
      </c>
      <c r="B78" s="34" t="s">
        <v>202</v>
      </c>
      <c r="C78" s="38">
        <v>12</v>
      </c>
      <c r="D78" s="38">
        <v>0</v>
      </c>
      <c r="E78" s="38">
        <v>0</v>
      </c>
      <c r="F78" s="38">
        <v>2</v>
      </c>
      <c r="G78" s="34" t="s">
        <v>302</v>
      </c>
      <c r="H78" s="34" t="s">
        <v>302</v>
      </c>
    </row>
    <row r="79" spans="1:8" ht="15" customHeight="1" x14ac:dyDescent="0.25">
      <c r="A79" s="38">
        <v>604</v>
      </c>
      <c r="B79" s="34" t="s">
        <v>203</v>
      </c>
      <c r="C79" s="38">
        <v>5</v>
      </c>
      <c r="D79" s="38">
        <v>1</v>
      </c>
      <c r="E79" s="38">
        <v>1</v>
      </c>
      <c r="F79" s="38">
        <v>2</v>
      </c>
      <c r="G79" s="34" t="s">
        <v>302</v>
      </c>
      <c r="H79" s="34" t="s">
        <v>302</v>
      </c>
    </row>
    <row r="80" spans="1:8" ht="15" customHeight="1" x14ac:dyDescent="0.25">
      <c r="A80" s="38">
        <v>607</v>
      </c>
      <c r="B80" s="34" t="s">
        <v>204</v>
      </c>
      <c r="C80" s="38">
        <v>2.5</v>
      </c>
      <c r="D80" s="38">
        <v>1</v>
      </c>
      <c r="E80" s="38">
        <v>2</v>
      </c>
      <c r="F80" s="38">
        <v>2</v>
      </c>
      <c r="G80" s="34" t="s">
        <v>302</v>
      </c>
      <c r="H80" s="34" t="s">
        <v>302</v>
      </c>
    </row>
    <row r="81" spans="1:8" ht="15" customHeight="1" x14ac:dyDescent="0.25">
      <c r="A81" s="38">
        <v>610</v>
      </c>
      <c r="B81" s="34" t="s">
        <v>205</v>
      </c>
      <c r="C81" s="38">
        <v>4</v>
      </c>
      <c r="D81" s="38">
        <v>1.5</v>
      </c>
      <c r="E81" s="38">
        <v>2</v>
      </c>
      <c r="F81" s="38">
        <v>2</v>
      </c>
      <c r="G81" s="34" t="s">
        <v>302</v>
      </c>
      <c r="H81" s="34" t="s">
        <v>302</v>
      </c>
    </row>
    <row r="82" spans="1:8" ht="15" customHeight="1" x14ac:dyDescent="0.25">
      <c r="A82" s="38">
        <v>613</v>
      </c>
      <c r="B82" s="34" t="s">
        <v>206</v>
      </c>
      <c r="C82" s="38">
        <v>2</v>
      </c>
      <c r="D82" s="38">
        <v>2</v>
      </c>
      <c r="E82" s="38">
        <v>1</v>
      </c>
      <c r="F82" s="38">
        <v>2</v>
      </c>
      <c r="G82" s="34" t="s">
        <v>302</v>
      </c>
      <c r="H82" s="34" t="s">
        <v>302</v>
      </c>
    </row>
    <row r="83" spans="1:8" ht="15" customHeight="1" x14ac:dyDescent="0.25">
      <c r="A83" s="38">
        <v>615</v>
      </c>
      <c r="B83" s="34" t="s">
        <v>207</v>
      </c>
      <c r="C83" s="38">
        <v>6.4</v>
      </c>
      <c r="D83" s="38">
        <v>2</v>
      </c>
      <c r="E83" s="38">
        <v>1</v>
      </c>
      <c r="F83" s="38">
        <v>2</v>
      </c>
      <c r="G83" s="34" t="s">
        <v>302</v>
      </c>
      <c r="H83" s="34" t="s">
        <v>302</v>
      </c>
    </row>
    <row r="84" spans="1:8" ht="15" customHeight="1" x14ac:dyDescent="0.25">
      <c r="A84" s="38">
        <v>617</v>
      </c>
      <c r="B84" s="34" t="s">
        <v>208</v>
      </c>
      <c r="C84" s="38">
        <v>6</v>
      </c>
      <c r="D84" s="38">
        <v>6</v>
      </c>
      <c r="E84" s="38">
        <v>6</v>
      </c>
      <c r="F84" s="38">
        <v>2</v>
      </c>
      <c r="G84" s="34" t="s">
        <v>302</v>
      </c>
      <c r="H84" s="34" t="s">
        <v>302</v>
      </c>
    </row>
    <row r="85" spans="1:8" ht="15" customHeight="1" x14ac:dyDescent="0.25">
      <c r="A85" s="38">
        <v>629</v>
      </c>
      <c r="B85" s="34" t="s">
        <v>209</v>
      </c>
      <c r="C85" s="38">
        <v>12</v>
      </c>
      <c r="D85" s="38">
        <v>11</v>
      </c>
      <c r="E85" s="38">
        <v>2</v>
      </c>
      <c r="F85" s="38">
        <v>2</v>
      </c>
      <c r="G85" s="34" t="s">
        <v>302</v>
      </c>
      <c r="H85" s="34" t="s">
        <v>302</v>
      </c>
    </row>
    <row r="86" spans="1:8" ht="15" customHeight="1" x14ac:dyDescent="0.25">
      <c r="A86" s="38">
        <v>649</v>
      </c>
      <c r="B86" s="34" t="s">
        <v>190</v>
      </c>
      <c r="C86" s="38">
        <v>0.5</v>
      </c>
      <c r="D86" s="38">
        <v>0.5</v>
      </c>
      <c r="E86" s="38">
        <v>0.5</v>
      </c>
      <c r="F86" s="38">
        <v>2</v>
      </c>
      <c r="G86" s="34" t="s">
        <v>302</v>
      </c>
      <c r="H86" s="34" t="s">
        <v>302</v>
      </c>
    </row>
    <row r="87" spans="1:8" ht="15" customHeight="1" x14ac:dyDescent="0.25">
      <c r="A87" s="38">
        <v>652</v>
      </c>
      <c r="B87" s="34" t="s">
        <v>210</v>
      </c>
      <c r="C87" s="38">
        <v>1.9</v>
      </c>
      <c r="D87" s="38">
        <v>0.2</v>
      </c>
      <c r="E87" s="38">
        <v>0.2</v>
      </c>
      <c r="F87" s="38">
        <v>2</v>
      </c>
      <c r="G87" s="34" t="s">
        <v>302</v>
      </c>
      <c r="H87" s="34" t="s">
        <v>302</v>
      </c>
    </row>
    <row r="88" spans="1:8" ht="15" customHeight="1" x14ac:dyDescent="0.25">
      <c r="A88" s="38">
        <v>661</v>
      </c>
      <c r="B88" s="34" t="s">
        <v>211</v>
      </c>
      <c r="C88" s="38">
        <v>6</v>
      </c>
      <c r="D88" s="38">
        <v>2</v>
      </c>
      <c r="E88" s="38">
        <v>2</v>
      </c>
      <c r="F88" s="38">
        <v>2</v>
      </c>
      <c r="G88" s="34" t="s">
        <v>302</v>
      </c>
      <c r="H88" s="34" t="s">
        <v>302</v>
      </c>
    </row>
    <row r="89" spans="1:8" ht="15" customHeight="1" x14ac:dyDescent="0.25">
      <c r="A89" s="38">
        <v>663</v>
      </c>
      <c r="B89" s="34" t="s">
        <v>212</v>
      </c>
      <c r="C89" s="38">
        <v>10</v>
      </c>
      <c r="D89" s="38">
        <v>2</v>
      </c>
      <c r="E89" s="38">
        <v>0</v>
      </c>
      <c r="F89" s="38">
        <v>2</v>
      </c>
      <c r="G89" s="34" t="s">
        <v>302</v>
      </c>
      <c r="H89" s="34" t="s">
        <v>324</v>
      </c>
    </row>
    <row r="90" spans="1:8" ht="15" customHeight="1" x14ac:dyDescent="0.25">
      <c r="A90" s="38">
        <v>665</v>
      </c>
      <c r="B90" s="34" t="s">
        <v>213</v>
      </c>
      <c r="C90" s="38">
        <v>6</v>
      </c>
      <c r="D90" s="38">
        <v>2</v>
      </c>
      <c r="E90" s="38">
        <v>2</v>
      </c>
      <c r="F90" s="38">
        <v>2</v>
      </c>
      <c r="G90" s="34" t="s">
        <v>353</v>
      </c>
      <c r="H90" s="34" t="s">
        <v>302</v>
      </c>
    </row>
    <row r="91" spans="1:8" ht="15" customHeight="1" x14ac:dyDescent="0.25">
      <c r="A91" s="38">
        <v>667</v>
      </c>
      <c r="B91" s="34" t="s">
        <v>214</v>
      </c>
      <c r="C91" s="38">
        <v>6</v>
      </c>
      <c r="D91" s="38">
        <v>2</v>
      </c>
      <c r="E91" s="38">
        <v>1</v>
      </c>
      <c r="F91" s="38">
        <v>2</v>
      </c>
      <c r="G91" s="34" t="s">
        <v>302</v>
      </c>
      <c r="H91" s="34" t="s">
        <v>302</v>
      </c>
    </row>
    <row r="92" spans="1:8" ht="15" customHeight="1" x14ac:dyDescent="0.25">
      <c r="A92" s="38">
        <v>671</v>
      </c>
      <c r="B92" s="34" t="s">
        <v>215</v>
      </c>
      <c r="C92" s="38">
        <v>6</v>
      </c>
      <c r="D92" s="38">
        <v>1</v>
      </c>
      <c r="E92" s="38">
        <v>2</v>
      </c>
      <c r="F92" s="38">
        <v>2</v>
      </c>
      <c r="G92" s="34" t="s">
        <v>302</v>
      </c>
      <c r="H92" s="34" t="s">
        <v>302</v>
      </c>
    </row>
    <row r="93" spans="1:8" ht="15" customHeight="1" x14ac:dyDescent="0.25">
      <c r="A93" s="38">
        <v>673</v>
      </c>
      <c r="B93" s="34" t="s">
        <v>216</v>
      </c>
      <c r="C93" s="38">
        <v>8.1</v>
      </c>
      <c r="D93" s="38">
        <v>5.3</v>
      </c>
      <c r="E93" s="38">
        <v>5.9</v>
      </c>
      <c r="F93" s="38">
        <v>2</v>
      </c>
      <c r="G93" s="34" t="s">
        <v>302</v>
      </c>
      <c r="H93" s="34" t="s">
        <v>302</v>
      </c>
    </row>
    <row r="94" spans="1:8" ht="15" customHeight="1" x14ac:dyDescent="0.25">
      <c r="A94" s="38">
        <v>675</v>
      </c>
      <c r="B94" s="34" t="s">
        <v>217</v>
      </c>
      <c r="C94" s="38">
        <v>7.8</v>
      </c>
      <c r="D94" s="38">
        <v>0</v>
      </c>
      <c r="E94" s="38">
        <v>0</v>
      </c>
      <c r="F94" s="38">
        <v>2</v>
      </c>
      <c r="G94" s="34" t="s">
        <v>302</v>
      </c>
      <c r="H94" s="34" t="s">
        <v>302</v>
      </c>
    </row>
    <row r="95" spans="1:8" ht="15" customHeight="1" x14ac:dyDescent="0.25">
      <c r="A95" s="38">
        <v>681</v>
      </c>
      <c r="B95" s="34" t="s">
        <v>218</v>
      </c>
      <c r="C95" s="38">
        <v>5.6</v>
      </c>
      <c r="D95" s="38">
        <v>2</v>
      </c>
      <c r="E95" s="38">
        <v>1</v>
      </c>
      <c r="F95" s="38">
        <v>2</v>
      </c>
      <c r="G95" s="34" t="s">
        <v>302</v>
      </c>
      <c r="H95" s="34" t="s">
        <v>302</v>
      </c>
    </row>
    <row r="96" spans="1:8" ht="15" customHeight="1" x14ac:dyDescent="0.25">
      <c r="A96" s="38">
        <v>685</v>
      </c>
      <c r="B96" s="34" t="s">
        <v>297</v>
      </c>
      <c r="C96" s="38">
        <v>8</v>
      </c>
      <c r="D96" s="38">
        <v>2</v>
      </c>
      <c r="E96" s="38">
        <v>2</v>
      </c>
      <c r="F96" s="38">
        <v>2</v>
      </c>
      <c r="G96" s="34" t="s">
        <v>302</v>
      </c>
      <c r="H96" s="34" t="s">
        <v>302</v>
      </c>
    </row>
    <row r="97" spans="1:8" ht="15" customHeight="1" x14ac:dyDescent="0.25">
      <c r="A97" s="38">
        <v>697</v>
      </c>
      <c r="B97" s="34" t="s">
        <v>219</v>
      </c>
      <c r="C97" s="38">
        <v>0</v>
      </c>
      <c r="D97" s="38">
        <v>0</v>
      </c>
      <c r="E97" s="38">
        <v>0</v>
      </c>
      <c r="F97" s="38">
        <v>2</v>
      </c>
      <c r="G97" s="34" t="s">
        <v>302</v>
      </c>
      <c r="H97" s="34" t="s">
        <v>302</v>
      </c>
    </row>
    <row r="98" spans="1:8" ht="15" customHeight="1" x14ac:dyDescent="0.25">
      <c r="A98" s="38">
        <v>698</v>
      </c>
      <c r="B98" s="34" t="s">
        <v>220</v>
      </c>
      <c r="C98" s="38">
        <v>0</v>
      </c>
      <c r="D98" s="38">
        <v>0</v>
      </c>
      <c r="E98" s="38">
        <v>0</v>
      </c>
      <c r="F98" s="38">
        <v>2</v>
      </c>
      <c r="G98" s="34" t="s">
        <v>302</v>
      </c>
      <c r="H98" s="34" t="s">
        <v>302</v>
      </c>
    </row>
    <row r="99" spans="1:8" ht="15" customHeight="1" x14ac:dyDescent="0.25">
      <c r="A99" s="38">
        <v>702</v>
      </c>
      <c r="B99" s="34" t="s">
        <v>221</v>
      </c>
      <c r="C99" s="38">
        <v>0</v>
      </c>
      <c r="D99" s="38">
        <v>0</v>
      </c>
      <c r="E99" s="38">
        <v>0</v>
      </c>
      <c r="F99" s="38">
        <v>2</v>
      </c>
      <c r="G99" s="34" t="s">
        <v>302</v>
      </c>
      <c r="H99" s="34" t="s">
        <v>302</v>
      </c>
    </row>
    <row r="100" spans="1:8" ht="15" customHeight="1" x14ac:dyDescent="0.25">
      <c r="A100" s="38">
        <v>706</v>
      </c>
      <c r="B100" s="34" t="s">
        <v>222</v>
      </c>
      <c r="C100" s="38">
        <v>0</v>
      </c>
      <c r="D100" s="38">
        <v>0</v>
      </c>
      <c r="E100" s="38">
        <v>0</v>
      </c>
      <c r="F100" s="38">
        <v>2</v>
      </c>
      <c r="G100" s="34" t="s">
        <v>302</v>
      </c>
      <c r="H100" s="34" t="s">
        <v>302</v>
      </c>
    </row>
    <row r="101" spans="1:8" ht="15" customHeight="1" x14ac:dyDescent="0.25">
      <c r="A101" s="38">
        <v>710</v>
      </c>
      <c r="B101" s="34" t="s">
        <v>223</v>
      </c>
      <c r="C101" s="38">
        <v>0</v>
      </c>
      <c r="D101" s="38">
        <v>0</v>
      </c>
      <c r="E101" s="38">
        <v>0</v>
      </c>
      <c r="F101" s="38">
        <v>2</v>
      </c>
      <c r="G101" s="34" t="s">
        <v>302</v>
      </c>
      <c r="H101" s="34" t="s">
        <v>302</v>
      </c>
    </row>
    <row r="102" spans="1:8" ht="15" customHeight="1" x14ac:dyDescent="0.25">
      <c r="A102" s="38">
        <v>714</v>
      </c>
      <c r="B102" s="34" t="s">
        <v>224</v>
      </c>
      <c r="C102" s="42">
        <v>0</v>
      </c>
      <c r="D102" s="42">
        <v>0</v>
      </c>
      <c r="E102" s="42">
        <v>0</v>
      </c>
      <c r="F102" s="38">
        <v>2</v>
      </c>
      <c r="G102" s="34" t="s">
        <v>302</v>
      </c>
      <c r="H102" s="34" t="s">
        <v>302</v>
      </c>
    </row>
    <row r="103" spans="1:8" ht="15" customHeight="1" x14ac:dyDescent="0.25">
      <c r="A103" s="38">
        <v>716</v>
      </c>
      <c r="B103" s="34" t="s">
        <v>225</v>
      </c>
      <c r="C103" s="38">
        <v>0</v>
      </c>
      <c r="D103" s="38">
        <v>0</v>
      </c>
      <c r="E103" s="38">
        <v>0</v>
      </c>
      <c r="F103" s="38">
        <v>2</v>
      </c>
      <c r="G103" s="34" t="s">
        <v>302</v>
      </c>
      <c r="H103" s="34" t="s">
        <v>302</v>
      </c>
    </row>
    <row r="104" spans="1:8" ht="15" customHeight="1" x14ac:dyDescent="0.25">
      <c r="A104" s="38">
        <v>717</v>
      </c>
      <c r="B104" s="34" t="s">
        <v>226</v>
      </c>
      <c r="C104" s="38">
        <v>0</v>
      </c>
      <c r="D104" s="38">
        <v>0</v>
      </c>
      <c r="E104" s="38">
        <v>0</v>
      </c>
      <c r="F104" s="38">
        <v>2</v>
      </c>
      <c r="G104" s="34" t="s">
        <v>302</v>
      </c>
      <c r="H104" s="34" t="s">
        <v>302</v>
      </c>
    </row>
    <row r="105" spans="1:8" ht="15" customHeight="1" x14ac:dyDescent="0.25">
      <c r="A105" s="38">
        <v>720</v>
      </c>
      <c r="B105" s="34" t="s">
        <v>227</v>
      </c>
      <c r="C105" s="38">
        <v>0</v>
      </c>
      <c r="D105" s="38">
        <v>0</v>
      </c>
      <c r="E105" s="38">
        <v>0</v>
      </c>
      <c r="F105" s="38">
        <v>2</v>
      </c>
      <c r="G105" s="34" t="s">
        <v>302</v>
      </c>
      <c r="H105" s="34" t="s">
        <v>326</v>
      </c>
    </row>
    <row r="106" spans="1:8" ht="15" customHeight="1" x14ac:dyDescent="0.25">
      <c r="A106" s="38">
        <v>722</v>
      </c>
      <c r="B106" s="34" t="s">
        <v>228</v>
      </c>
      <c r="C106" s="38">
        <v>0</v>
      </c>
      <c r="D106" s="38">
        <v>0</v>
      </c>
      <c r="E106" s="38">
        <v>0</v>
      </c>
      <c r="F106" s="38">
        <v>3</v>
      </c>
      <c r="G106" s="34" t="s">
        <v>302</v>
      </c>
      <c r="H106" s="34" t="s">
        <v>302</v>
      </c>
    </row>
    <row r="107" spans="1:8" ht="15" customHeight="1" x14ac:dyDescent="0.25">
      <c r="A107" s="38">
        <v>723</v>
      </c>
      <c r="B107" s="34" t="s">
        <v>229</v>
      </c>
      <c r="C107" s="38">
        <v>0</v>
      </c>
      <c r="D107" s="38">
        <v>0</v>
      </c>
      <c r="E107" s="38">
        <v>0</v>
      </c>
      <c r="F107" s="38">
        <v>3</v>
      </c>
      <c r="G107" s="34" t="s">
        <v>302</v>
      </c>
      <c r="H107" s="34" t="s">
        <v>302</v>
      </c>
    </row>
    <row r="108" spans="1:8" ht="15" customHeight="1" x14ac:dyDescent="0.25">
      <c r="A108" s="38">
        <v>724</v>
      </c>
      <c r="B108" s="34" t="s">
        <v>230</v>
      </c>
      <c r="C108" s="38">
        <v>0</v>
      </c>
      <c r="D108" s="38">
        <v>0</v>
      </c>
      <c r="E108" s="38">
        <v>0</v>
      </c>
      <c r="F108" s="38">
        <v>2</v>
      </c>
      <c r="G108" s="34" t="s">
        <v>302</v>
      </c>
      <c r="H108" s="34" t="s">
        <v>328</v>
      </c>
    </row>
    <row r="109" spans="1:8" ht="15" customHeight="1" x14ac:dyDescent="0.25">
      <c r="A109" s="38">
        <v>726</v>
      </c>
      <c r="B109" s="34" t="s">
        <v>231</v>
      </c>
      <c r="C109" s="38">
        <v>0</v>
      </c>
      <c r="D109" s="38">
        <v>0</v>
      </c>
      <c r="E109" s="38">
        <v>0</v>
      </c>
      <c r="F109" s="38">
        <v>2</v>
      </c>
      <c r="G109" s="34" t="s">
        <v>302</v>
      </c>
      <c r="H109" s="34" t="s">
        <v>302</v>
      </c>
    </row>
    <row r="110" spans="1:8" ht="15" customHeight="1" x14ac:dyDescent="0.25">
      <c r="A110" s="38">
        <v>728</v>
      </c>
      <c r="B110" s="34" t="s">
        <v>232</v>
      </c>
      <c r="C110" s="38">
        <v>0</v>
      </c>
      <c r="D110" s="38">
        <v>0</v>
      </c>
      <c r="E110" s="38">
        <v>0</v>
      </c>
      <c r="F110" s="38">
        <v>2</v>
      </c>
      <c r="G110" s="34" t="s">
        <v>302</v>
      </c>
      <c r="H110" s="34" t="s">
        <v>302</v>
      </c>
    </row>
    <row r="111" spans="1:8" ht="15" customHeight="1" x14ac:dyDescent="0.25">
      <c r="A111" s="38">
        <v>730</v>
      </c>
      <c r="B111" s="34" t="s">
        <v>233</v>
      </c>
      <c r="C111" s="38">
        <v>0</v>
      </c>
      <c r="D111" s="38">
        <v>0</v>
      </c>
      <c r="E111" s="38">
        <v>0</v>
      </c>
      <c r="F111" s="38">
        <v>2</v>
      </c>
      <c r="G111" s="34" t="s">
        <v>302</v>
      </c>
      <c r="H111" s="34" t="s">
        <v>302</v>
      </c>
    </row>
    <row r="112" spans="1:8" ht="15" customHeight="1" x14ac:dyDescent="0.25">
      <c r="A112" s="38">
        <v>731</v>
      </c>
      <c r="B112" s="34" t="s">
        <v>234</v>
      </c>
      <c r="C112" s="41"/>
      <c r="D112" s="41"/>
      <c r="E112" s="38">
        <v>0</v>
      </c>
      <c r="F112" s="38">
        <v>2</v>
      </c>
      <c r="G112" s="34" t="s">
        <v>302</v>
      </c>
      <c r="H112" s="34" t="s">
        <v>302</v>
      </c>
    </row>
    <row r="113" spans="1:8" ht="15" customHeight="1" x14ac:dyDescent="0.25">
      <c r="A113" s="38">
        <v>732</v>
      </c>
      <c r="B113" s="34" t="s">
        <v>235</v>
      </c>
      <c r="C113" s="38">
        <v>0</v>
      </c>
      <c r="D113" s="38">
        <v>0</v>
      </c>
      <c r="E113" s="38">
        <v>0</v>
      </c>
      <c r="F113" s="38">
        <v>2</v>
      </c>
      <c r="G113" s="34" t="s">
        <v>302</v>
      </c>
      <c r="H113" s="34" t="s">
        <v>302</v>
      </c>
    </row>
    <row r="114" spans="1:8" ht="15" customHeight="1" x14ac:dyDescent="0.25">
      <c r="A114" s="38">
        <v>733</v>
      </c>
      <c r="B114" s="34" t="s">
        <v>236</v>
      </c>
      <c r="C114" s="38">
        <v>0</v>
      </c>
      <c r="D114" s="38">
        <v>0</v>
      </c>
      <c r="E114" s="38">
        <v>0</v>
      </c>
      <c r="F114" s="38">
        <v>2</v>
      </c>
      <c r="G114" s="34" t="s">
        <v>302</v>
      </c>
      <c r="H114" s="34" t="s">
        <v>302</v>
      </c>
    </row>
    <row r="115" spans="1:8" ht="15" customHeight="1" x14ac:dyDescent="0.25">
      <c r="A115" s="38">
        <v>734</v>
      </c>
      <c r="B115" s="34" t="s">
        <v>237</v>
      </c>
      <c r="C115" s="38">
        <v>0</v>
      </c>
      <c r="D115" s="38">
        <v>0</v>
      </c>
      <c r="E115" s="38">
        <v>0</v>
      </c>
      <c r="F115" s="38">
        <v>3</v>
      </c>
      <c r="G115" s="34" t="s">
        <v>302</v>
      </c>
      <c r="H115" s="34" t="s">
        <v>324</v>
      </c>
    </row>
    <row r="116" spans="1:8" ht="15" customHeight="1" x14ac:dyDescent="0.25">
      <c r="A116" s="38">
        <v>736</v>
      </c>
      <c r="B116" s="34" t="s">
        <v>238</v>
      </c>
      <c r="C116" s="38">
        <v>0</v>
      </c>
      <c r="D116" s="38">
        <v>0</v>
      </c>
      <c r="E116" s="38">
        <v>0</v>
      </c>
      <c r="F116" s="38">
        <v>3</v>
      </c>
      <c r="G116" s="34" t="s">
        <v>302</v>
      </c>
      <c r="H116" s="34" t="s">
        <v>302</v>
      </c>
    </row>
    <row r="117" spans="1:8" ht="15" customHeight="1" x14ac:dyDescent="0.25">
      <c r="A117" s="38">
        <v>742</v>
      </c>
      <c r="B117" s="34" t="s">
        <v>239</v>
      </c>
      <c r="C117" s="42">
        <v>0</v>
      </c>
      <c r="D117" s="42">
        <v>0</v>
      </c>
      <c r="E117" s="42">
        <v>0</v>
      </c>
      <c r="F117" s="38">
        <v>2</v>
      </c>
      <c r="G117" s="34" t="s">
        <v>302</v>
      </c>
      <c r="H117" s="34" t="s">
        <v>302</v>
      </c>
    </row>
    <row r="118" spans="1:8" ht="15" customHeight="1" x14ac:dyDescent="0.25">
      <c r="A118" s="38">
        <v>744</v>
      </c>
      <c r="B118" s="34" t="s">
        <v>240</v>
      </c>
      <c r="C118" s="38">
        <v>0</v>
      </c>
      <c r="D118" s="38">
        <v>0</v>
      </c>
      <c r="E118" s="38">
        <v>0</v>
      </c>
      <c r="F118" s="38">
        <v>2</v>
      </c>
      <c r="G118" s="34" t="s">
        <v>302</v>
      </c>
      <c r="H118" s="34" t="s">
        <v>302</v>
      </c>
    </row>
    <row r="119" spans="1:8" ht="15" customHeight="1" x14ac:dyDescent="0.25">
      <c r="A119" s="38">
        <v>745</v>
      </c>
      <c r="B119" s="34" t="s">
        <v>241</v>
      </c>
      <c r="C119" s="41"/>
      <c r="D119" s="41"/>
      <c r="E119" s="41"/>
      <c r="F119" s="38">
        <v>2</v>
      </c>
      <c r="G119" s="34" t="s">
        <v>302</v>
      </c>
      <c r="H119" s="34" t="s">
        <v>302</v>
      </c>
    </row>
    <row r="120" spans="1:8" ht="15" customHeight="1" x14ac:dyDescent="0.25">
      <c r="A120" s="38">
        <v>748</v>
      </c>
      <c r="B120" s="34" t="s">
        <v>242</v>
      </c>
      <c r="C120" s="38">
        <v>0</v>
      </c>
      <c r="D120" s="38">
        <v>0</v>
      </c>
      <c r="E120" s="38">
        <v>0</v>
      </c>
      <c r="F120" s="38">
        <v>2</v>
      </c>
      <c r="G120" s="34" t="s">
        <v>302</v>
      </c>
      <c r="H120" s="34" t="s">
        <v>302</v>
      </c>
    </row>
    <row r="121" spans="1:8" ht="15" customHeight="1" x14ac:dyDescent="0.25">
      <c r="A121" s="38">
        <v>749</v>
      </c>
      <c r="B121" s="34" t="s">
        <v>243</v>
      </c>
      <c r="C121" s="38">
        <v>0</v>
      </c>
      <c r="D121" s="38">
        <v>0</v>
      </c>
      <c r="E121" s="38">
        <v>0</v>
      </c>
      <c r="F121" s="38">
        <v>2</v>
      </c>
      <c r="G121" s="34" t="s">
        <v>302</v>
      </c>
      <c r="H121" s="34" t="s">
        <v>302</v>
      </c>
    </row>
    <row r="122" spans="1:8" ht="15" customHeight="1" x14ac:dyDescent="0.25">
      <c r="A122" s="38">
        <v>750</v>
      </c>
      <c r="B122" s="34" t="s">
        <v>244</v>
      </c>
      <c r="C122" s="38">
        <v>0</v>
      </c>
      <c r="D122" s="38">
        <v>0</v>
      </c>
      <c r="E122" s="38">
        <v>0</v>
      </c>
      <c r="F122" s="38">
        <v>2</v>
      </c>
      <c r="G122" s="34" t="s">
        <v>302</v>
      </c>
      <c r="H122" s="34" t="s">
        <v>302</v>
      </c>
    </row>
    <row r="123" spans="1:8" ht="15" customHeight="1" x14ac:dyDescent="0.25">
      <c r="A123" s="38">
        <v>752</v>
      </c>
      <c r="B123" s="34" t="s">
        <v>245</v>
      </c>
      <c r="C123" s="38">
        <v>0</v>
      </c>
      <c r="D123" s="38">
        <v>0</v>
      </c>
      <c r="E123" s="38">
        <v>0</v>
      </c>
      <c r="F123" s="38">
        <v>2</v>
      </c>
      <c r="G123" s="34" t="s">
        <v>302</v>
      </c>
      <c r="H123" s="34" t="s">
        <v>302</v>
      </c>
    </row>
    <row r="124" spans="1:8" ht="15" customHeight="1" x14ac:dyDescent="0.25">
      <c r="A124" s="38">
        <v>754</v>
      </c>
      <c r="B124" s="34" t="s">
        <v>246</v>
      </c>
      <c r="C124" s="38">
        <v>0</v>
      </c>
      <c r="D124" s="38">
        <v>0</v>
      </c>
      <c r="E124" s="38">
        <v>0</v>
      </c>
      <c r="F124" s="38">
        <v>2</v>
      </c>
      <c r="G124" s="34" t="s">
        <v>302</v>
      </c>
      <c r="H124" s="34" t="s">
        <v>302</v>
      </c>
    </row>
    <row r="125" spans="1:8" ht="15" customHeight="1" x14ac:dyDescent="0.25">
      <c r="A125" s="38">
        <v>758</v>
      </c>
      <c r="B125" s="34" t="s">
        <v>247</v>
      </c>
      <c r="C125" s="38">
        <v>0</v>
      </c>
      <c r="D125" s="38">
        <v>0</v>
      </c>
      <c r="E125" s="38">
        <v>0</v>
      </c>
      <c r="F125" s="38">
        <v>2</v>
      </c>
      <c r="G125" s="34" t="s">
        <v>302</v>
      </c>
      <c r="H125" s="34" t="s">
        <v>302</v>
      </c>
    </row>
    <row r="126" spans="1:8" ht="15" customHeight="1" x14ac:dyDescent="0.25">
      <c r="A126" s="38">
        <v>762</v>
      </c>
      <c r="B126" s="34" t="s">
        <v>248</v>
      </c>
      <c r="C126" s="38">
        <v>0</v>
      </c>
      <c r="D126" s="38">
        <v>0</v>
      </c>
      <c r="E126" s="38">
        <v>0</v>
      </c>
      <c r="F126" s="38">
        <v>2</v>
      </c>
      <c r="G126" s="34" t="s">
        <v>302</v>
      </c>
      <c r="H126" s="34" t="s">
        <v>302</v>
      </c>
    </row>
    <row r="127" spans="1:8" ht="15" customHeight="1" x14ac:dyDescent="0.25">
      <c r="A127" s="38">
        <v>764</v>
      </c>
      <c r="B127" s="34" t="s">
        <v>249</v>
      </c>
      <c r="C127" s="41"/>
      <c r="D127" s="41"/>
      <c r="E127" s="41"/>
      <c r="F127" s="38">
        <v>2</v>
      </c>
      <c r="G127" s="34" t="s">
        <v>302</v>
      </c>
      <c r="H127" s="34" t="s">
        <v>302</v>
      </c>
    </row>
    <row r="128" spans="1:8" ht="15" customHeight="1" x14ac:dyDescent="0.25">
      <c r="A128" s="38">
        <v>765</v>
      </c>
      <c r="B128" s="34" t="s">
        <v>250</v>
      </c>
      <c r="C128" s="45"/>
      <c r="D128" s="45"/>
      <c r="E128" s="45"/>
      <c r="F128" s="38">
        <v>2</v>
      </c>
      <c r="G128" s="34" t="s">
        <v>302</v>
      </c>
      <c r="H128" s="34" t="s">
        <v>302</v>
      </c>
    </row>
    <row r="129" spans="1:8" ht="15" customHeight="1" x14ac:dyDescent="0.25">
      <c r="A129" s="38">
        <v>766</v>
      </c>
      <c r="B129" s="34" t="s">
        <v>251</v>
      </c>
      <c r="C129" s="42">
        <v>0</v>
      </c>
      <c r="D129" s="42">
        <v>0</v>
      </c>
      <c r="E129" s="42">
        <v>0</v>
      </c>
      <c r="F129" s="38">
        <v>2</v>
      </c>
      <c r="G129" s="34" t="s">
        <v>302</v>
      </c>
      <c r="H129" s="34" t="s">
        <v>302</v>
      </c>
    </row>
    <row r="130" spans="1:8" ht="15" customHeight="1" x14ac:dyDescent="0.25">
      <c r="A130" s="38">
        <v>767</v>
      </c>
      <c r="B130" s="34" t="s">
        <v>252</v>
      </c>
      <c r="C130" s="41"/>
      <c r="D130" s="41"/>
      <c r="E130" s="41"/>
      <c r="F130" s="38">
        <v>2</v>
      </c>
      <c r="G130" s="34" t="s">
        <v>302</v>
      </c>
      <c r="H130" s="34" t="s">
        <v>302</v>
      </c>
    </row>
    <row r="131" spans="1:8" ht="15" customHeight="1" x14ac:dyDescent="0.25">
      <c r="A131" s="38">
        <v>770</v>
      </c>
      <c r="B131" s="34" t="s">
        <v>253</v>
      </c>
      <c r="C131" s="38">
        <v>0</v>
      </c>
      <c r="D131" s="38">
        <v>0</v>
      </c>
      <c r="E131" s="38">
        <v>0</v>
      </c>
      <c r="F131" s="38">
        <v>2</v>
      </c>
      <c r="G131" s="34" t="s">
        <v>302</v>
      </c>
      <c r="H131" s="34" t="s">
        <v>302</v>
      </c>
    </row>
    <row r="132" spans="1:8" ht="15" customHeight="1" x14ac:dyDescent="0.25">
      <c r="A132" s="38">
        <v>773</v>
      </c>
      <c r="B132" s="34" t="s">
        <v>254</v>
      </c>
      <c r="C132" s="38">
        <v>0</v>
      </c>
      <c r="D132" s="38">
        <v>0</v>
      </c>
      <c r="E132" s="38">
        <v>0</v>
      </c>
      <c r="F132" s="38">
        <v>2</v>
      </c>
      <c r="G132" s="34" t="s">
        <v>302</v>
      </c>
      <c r="H132" s="34" t="s">
        <v>302</v>
      </c>
    </row>
    <row r="133" spans="1:8" ht="15" customHeight="1" x14ac:dyDescent="0.25">
      <c r="A133" s="38">
        <v>774</v>
      </c>
      <c r="B133" s="34" t="s">
        <v>255</v>
      </c>
      <c r="C133" s="38">
        <v>0</v>
      </c>
      <c r="D133" s="38">
        <v>0</v>
      </c>
      <c r="E133" s="38">
        <v>0</v>
      </c>
      <c r="F133" s="38">
        <v>3</v>
      </c>
      <c r="G133" s="34" t="s">
        <v>302</v>
      </c>
      <c r="H133" s="34" t="s">
        <v>302</v>
      </c>
    </row>
    <row r="134" spans="1:8" ht="15" customHeight="1" x14ac:dyDescent="0.25">
      <c r="A134" s="38">
        <v>778</v>
      </c>
      <c r="B134" s="34" t="s">
        <v>256</v>
      </c>
      <c r="C134" s="38">
        <v>0</v>
      </c>
      <c r="D134" s="38">
        <v>0</v>
      </c>
      <c r="E134" s="38">
        <v>0</v>
      </c>
      <c r="F134" s="38">
        <v>2</v>
      </c>
      <c r="G134" s="34" t="s">
        <v>302</v>
      </c>
      <c r="H134" s="34" t="s">
        <v>302</v>
      </c>
    </row>
    <row r="135" spans="1:8" ht="15" customHeight="1" x14ac:dyDescent="0.25">
      <c r="A135" s="38">
        <v>780</v>
      </c>
      <c r="B135" s="34" t="s">
        <v>257</v>
      </c>
      <c r="C135" s="38">
        <v>0</v>
      </c>
      <c r="D135" s="38">
        <v>0</v>
      </c>
      <c r="E135" s="38">
        <v>0</v>
      </c>
      <c r="F135" s="38">
        <v>2</v>
      </c>
      <c r="G135" s="34" t="s">
        <v>302</v>
      </c>
      <c r="H135" s="34" t="s">
        <v>302</v>
      </c>
    </row>
    <row r="136" spans="1:8" ht="15" customHeight="1" x14ac:dyDescent="0.25">
      <c r="A136" s="38">
        <v>782</v>
      </c>
      <c r="B136" s="34" t="s">
        <v>258</v>
      </c>
      <c r="C136" s="38">
        <v>0</v>
      </c>
      <c r="D136" s="38">
        <v>0</v>
      </c>
      <c r="E136" s="38">
        <v>0</v>
      </c>
      <c r="F136" s="38">
        <v>2</v>
      </c>
      <c r="G136" s="34" t="s">
        <v>302</v>
      </c>
      <c r="H136" s="34" t="s">
        <v>302</v>
      </c>
    </row>
    <row r="137" spans="1:8" ht="15" customHeight="1" x14ac:dyDescent="0.25">
      <c r="A137" s="38">
        <v>783</v>
      </c>
      <c r="B137" s="34" t="s">
        <v>259</v>
      </c>
      <c r="C137" s="38">
        <v>0</v>
      </c>
      <c r="D137" s="38">
        <v>0</v>
      </c>
      <c r="E137" s="38">
        <v>0</v>
      </c>
      <c r="F137" s="38">
        <v>3</v>
      </c>
      <c r="G137" s="34" t="s">
        <v>302</v>
      </c>
      <c r="H137" s="34" t="s">
        <v>324</v>
      </c>
    </row>
    <row r="138" spans="1:8" ht="15" customHeight="1" x14ac:dyDescent="0.25">
      <c r="A138" s="38">
        <v>784</v>
      </c>
      <c r="B138" s="34" t="s">
        <v>260</v>
      </c>
      <c r="C138" s="38">
        <v>0</v>
      </c>
      <c r="D138" s="38">
        <v>0</v>
      </c>
      <c r="E138" s="38">
        <v>0</v>
      </c>
      <c r="F138" s="38">
        <v>2</v>
      </c>
      <c r="G138" s="34" t="s">
        <v>302</v>
      </c>
      <c r="H138" s="34" t="s">
        <v>302</v>
      </c>
    </row>
    <row r="139" spans="1:8" ht="15" customHeight="1" x14ac:dyDescent="0.25">
      <c r="A139" s="38">
        <v>797</v>
      </c>
      <c r="B139" s="34" t="s">
        <v>261</v>
      </c>
      <c r="C139" s="38">
        <v>0</v>
      </c>
      <c r="D139" s="38">
        <v>0</v>
      </c>
      <c r="E139" s="38">
        <v>0</v>
      </c>
      <c r="F139" s="38">
        <v>2</v>
      </c>
      <c r="G139" s="34" t="s">
        <v>302</v>
      </c>
      <c r="H139" s="34" t="s">
        <v>302</v>
      </c>
    </row>
    <row r="140" spans="1:8" ht="15" customHeight="1" x14ac:dyDescent="0.25">
      <c r="A140" s="38">
        <v>798</v>
      </c>
      <c r="B140" s="34" t="s">
        <v>262</v>
      </c>
      <c r="C140" s="38">
        <v>0</v>
      </c>
      <c r="D140" s="38">
        <v>0</v>
      </c>
      <c r="E140" s="38">
        <v>0</v>
      </c>
      <c r="F140" s="38">
        <v>2</v>
      </c>
      <c r="G140" s="34" t="s">
        <v>302</v>
      </c>
      <c r="H140" s="34" t="s">
        <v>302</v>
      </c>
    </row>
    <row r="141" spans="1:8" ht="15" customHeight="1" x14ac:dyDescent="0.25">
      <c r="A141" s="38">
        <v>901</v>
      </c>
      <c r="B141" s="34" t="s">
        <v>263</v>
      </c>
      <c r="C141" s="38">
        <v>0</v>
      </c>
      <c r="D141" s="38">
        <v>0</v>
      </c>
      <c r="E141" s="38">
        <v>0</v>
      </c>
      <c r="F141" s="38">
        <v>2</v>
      </c>
      <c r="G141" s="34" t="s">
        <v>302</v>
      </c>
      <c r="H141" s="34" t="s">
        <v>302</v>
      </c>
    </row>
    <row r="142" spans="1:8" ht="15" customHeight="1" x14ac:dyDescent="0.25">
      <c r="A142" s="38">
        <v>902</v>
      </c>
      <c r="B142" s="34" t="s">
        <v>264</v>
      </c>
      <c r="C142" s="38">
        <v>0</v>
      </c>
      <c r="D142" s="38">
        <v>0</v>
      </c>
      <c r="E142" s="38">
        <v>0</v>
      </c>
      <c r="F142" s="38">
        <v>2</v>
      </c>
      <c r="G142" s="34" t="s">
        <v>302</v>
      </c>
      <c r="H142" s="34" t="s">
        <v>302</v>
      </c>
    </row>
    <row r="143" spans="1:8" ht="15" customHeight="1" x14ac:dyDescent="0.25">
      <c r="A143" s="38">
        <v>903</v>
      </c>
      <c r="B143" s="34" t="s">
        <v>265</v>
      </c>
      <c r="C143" s="38">
        <v>0</v>
      </c>
      <c r="D143" s="38">
        <v>0</v>
      </c>
      <c r="E143" s="38">
        <v>0</v>
      </c>
      <c r="F143" s="38">
        <v>2</v>
      </c>
      <c r="G143" s="34" t="s">
        <v>302</v>
      </c>
      <c r="H143" s="34" t="s">
        <v>302</v>
      </c>
    </row>
    <row r="144" spans="1:8" ht="15" customHeight="1" x14ac:dyDescent="0.25">
      <c r="A144" s="38">
        <v>904</v>
      </c>
      <c r="B144" s="34" t="s">
        <v>266</v>
      </c>
      <c r="C144" s="38">
        <v>0</v>
      </c>
      <c r="D144" s="38">
        <v>0</v>
      </c>
      <c r="E144" s="38">
        <v>0</v>
      </c>
      <c r="F144" s="38">
        <v>2</v>
      </c>
      <c r="G144" s="34" t="s">
        <v>302</v>
      </c>
      <c r="H144" s="34" t="s">
        <v>302</v>
      </c>
    </row>
    <row r="145" spans="1:8" ht="15" customHeight="1" x14ac:dyDescent="0.25">
      <c r="A145" s="38">
        <v>905</v>
      </c>
      <c r="B145" s="34" t="s">
        <v>267</v>
      </c>
      <c r="C145" s="38">
        <v>0</v>
      </c>
      <c r="D145" s="38">
        <v>0</v>
      </c>
      <c r="E145" s="38">
        <v>0</v>
      </c>
      <c r="F145" s="38">
        <v>2</v>
      </c>
      <c r="G145" s="34" t="s">
        <v>302</v>
      </c>
      <c r="H145" s="34" t="s">
        <v>302</v>
      </c>
    </row>
    <row r="146" spans="1:8" ht="15" customHeight="1" x14ac:dyDescent="0.25">
      <c r="A146" s="38">
        <v>906</v>
      </c>
      <c r="B146" s="34" t="s">
        <v>268</v>
      </c>
      <c r="C146" s="38">
        <v>0</v>
      </c>
      <c r="D146" s="38">
        <v>0</v>
      </c>
      <c r="E146" s="38">
        <v>0</v>
      </c>
      <c r="F146" s="38">
        <v>2</v>
      </c>
      <c r="G146" s="34" t="s">
        <v>302</v>
      </c>
      <c r="H146" s="34" t="s">
        <v>302</v>
      </c>
    </row>
    <row r="147" spans="1:8" ht="15" customHeight="1" x14ac:dyDescent="0.25">
      <c r="A147" s="38">
        <v>907</v>
      </c>
      <c r="B147" s="34" t="s">
        <v>269</v>
      </c>
      <c r="C147" s="38">
        <v>0</v>
      </c>
      <c r="D147" s="38">
        <v>0</v>
      </c>
      <c r="E147" s="38">
        <v>0</v>
      </c>
      <c r="F147" s="38">
        <v>2</v>
      </c>
      <c r="G147" s="34" t="s">
        <v>302</v>
      </c>
      <c r="H147" s="34" t="s">
        <v>302</v>
      </c>
    </row>
    <row r="148" spans="1:8" ht="15" customHeight="1" x14ac:dyDescent="0.25">
      <c r="A148" s="38">
        <v>908</v>
      </c>
      <c r="B148" s="34" t="s">
        <v>270</v>
      </c>
      <c r="C148" s="38">
        <v>0</v>
      </c>
      <c r="D148" s="38">
        <v>0</v>
      </c>
      <c r="E148" s="38">
        <v>0</v>
      </c>
      <c r="F148" s="38">
        <v>2</v>
      </c>
      <c r="G148" s="34" t="s">
        <v>302</v>
      </c>
      <c r="H148" s="34" t="s">
        <v>302</v>
      </c>
    </row>
    <row r="149" spans="1:8" ht="15" customHeight="1" x14ac:dyDescent="0.25">
      <c r="A149" s="38">
        <v>910</v>
      </c>
      <c r="B149" s="34" t="s">
        <v>271</v>
      </c>
      <c r="C149" s="38">
        <v>0</v>
      </c>
      <c r="D149" s="38">
        <v>0</v>
      </c>
      <c r="E149" s="38">
        <v>0</v>
      </c>
      <c r="F149" s="38">
        <v>2</v>
      </c>
      <c r="G149" s="34" t="s">
        <v>302</v>
      </c>
      <c r="H149" s="34" t="s">
        <v>302</v>
      </c>
    </row>
    <row r="150" spans="1:8" ht="15" customHeight="1" x14ac:dyDescent="0.25">
      <c r="A150" s="38">
        <v>912</v>
      </c>
      <c r="B150" s="34" t="s">
        <v>272</v>
      </c>
      <c r="C150" s="38">
        <v>0</v>
      </c>
      <c r="D150" s="38">
        <v>0</v>
      </c>
      <c r="E150" s="38">
        <v>0</v>
      </c>
      <c r="F150" s="38">
        <v>3</v>
      </c>
      <c r="G150" s="34" t="s">
        <v>302</v>
      </c>
      <c r="H150" s="34" t="s">
        <v>302</v>
      </c>
    </row>
    <row r="151" spans="1:8" ht="15" customHeight="1" x14ac:dyDescent="0.25">
      <c r="A151" s="38">
        <v>915</v>
      </c>
      <c r="B151" s="34" t="s">
        <v>273</v>
      </c>
      <c r="C151" s="41"/>
      <c r="D151" s="41"/>
      <c r="E151" s="41"/>
      <c r="F151" s="38">
        <v>2</v>
      </c>
      <c r="G151" s="34" t="s">
        <v>302</v>
      </c>
      <c r="H151" s="34" t="s">
        <v>302</v>
      </c>
    </row>
    <row r="152" spans="1:8" ht="15" customHeight="1" x14ac:dyDescent="0.25">
      <c r="A152" s="38">
        <v>978</v>
      </c>
      <c r="B152" s="34" t="s">
        <v>274</v>
      </c>
      <c r="C152" s="38">
        <v>0</v>
      </c>
      <c r="D152" s="38">
        <v>0</v>
      </c>
      <c r="E152" s="38">
        <v>0</v>
      </c>
      <c r="F152" s="38">
        <v>2</v>
      </c>
      <c r="G152" s="34" t="s">
        <v>302</v>
      </c>
      <c r="H152" s="34" t="s">
        <v>302</v>
      </c>
    </row>
    <row r="153" spans="1:8" ht="15" customHeight="1" x14ac:dyDescent="0.25">
      <c r="A153" s="38">
        <v>988</v>
      </c>
      <c r="B153" s="34" t="s">
        <v>275</v>
      </c>
      <c r="C153" s="38">
        <v>0</v>
      </c>
      <c r="D153" s="38">
        <v>0</v>
      </c>
      <c r="E153" s="38">
        <v>0</v>
      </c>
      <c r="F153" s="38">
        <v>2</v>
      </c>
      <c r="G153" s="34" t="s">
        <v>302</v>
      </c>
      <c r="H153" s="34" t="s">
        <v>302</v>
      </c>
    </row>
    <row r="154" spans="1:8" ht="15" customHeight="1" x14ac:dyDescent="0.25">
      <c r="A154" s="38">
        <v>990</v>
      </c>
      <c r="B154" s="34" t="s">
        <v>276</v>
      </c>
      <c r="C154" s="38">
        <v>0</v>
      </c>
      <c r="D154" s="38">
        <v>0</v>
      </c>
      <c r="E154" s="38">
        <v>0</v>
      </c>
      <c r="F154" s="38">
        <v>2</v>
      </c>
      <c r="G154" s="34" t="s">
        <v>302</v>
      </c>
      <c r="H154" s="34" t="s">
        <v>354</v>
      </c>
    </row>
    <row r="155" spans="1:8" ht="15" customHeight="1" x14ac:dyDescent="0.25">
      <c r="A155" s="38">
        <v>998</v>
      </c>
      <c r="B155" s="34" t="s">
        <v>277</v>
      </c>
      <c r="C155" s="38">
        <v>0</v>
      </c>
      <c r="D155" s="38">
        <v>0</v>
      </c>
      <c r="E155" s="38">
        <v>0</v>
      </c>
      <c r="F155" s="38">
        <v>2</v>
      </c>
      <c r="G155" s="34" t="s">
        <v>302</v>
      </c>
      <c r="H155" s="34" t="s">
        <v>302</v>
      </c>
    </row>
  </sheetData>
  <sheetProtection sort="0" autoFilter="0"/>
  <autoFilter ref="A1:H1" xr:uid="{CF77171A-4D55-412B-80A9-73C729DEB757}">
    <sortState xmlns:xlrd2="http://schemas.microsoft.com/office/spreadsheetml/2017/richdata2" ref="A2:H155">
      <sortCondition ref="A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F10AA36F510D4EB6B6ADBECC622A0F" ma:contentTypeVersion="8" ma:contentTypeDescription="Create a new document." ma:contentTypeScope="" ma:versionID="5a143bcad07a5b8d5a50c6eaeb85acbf">
  <xsd:schema xmlns:xsd="http://www.w3.org/2001/XMLSchema" xmlns:xs="http://www.w3.org/2001/XMLSchema" xmlns:p="http://schemas.microsoft.com/office/2006/metadata/properties" xmlns:ns3="3371a660-40c0-414e-aba6-8b91c0bcc1ef" targetNamespace="http://schemas.microsoft.com/office/2006/metadata/properties" ma:root="true" ma:fieldsID="96933032ace71b3ee8b71f55b8c3f46a" ns3:_="">
    <xsd:import namespace="3371a660-40c0-414e-aba6-8b91c0bcc1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71a660-40c0-414e-aba6-8b91c0bcc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3BE530-6079-48C7-B048-4DA8CB2B8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71a660-40c0-414e-aba6-8b91c0bcc1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6F937F-2E1A-4455-84CE-DEA66F81CB2D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3371a660-40c0-414e-aba6-8b91c0bcc1ef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8370B68-2B97-4387-9A0E-11940973ED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FORM 1028</vt:lpstr>
      <vt:lpstr>Form 1056 Tons Paid By Others</vt:lpstr>
      <vt:lpstr>Options</vt:lpstr>
      <vt:lpstr>County Codes</vt:lpstr>
      <vt:lpstr>Product Codes</vt:lpstr>
      <vt:lpstr>'FORM 1028'!Print_Area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Winsor</dc:creator>
  <cp:lastModifiedBy>Mike Stage</cp:lastModifiedBy>
  <cp:lastPrinted>2023-01-23T19:28:35Z</cp:lastPrinted>
  <dcterms:created xsi:type="dcterms:W3CDTF">2020-02-06T18:11:07Z</dcterms:created>
  <dcterms:modified xsi:type="dcterms:W3CDTF">2023-01-23T19:29:19Z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0x0101004FF10AA36F510D4EB6B6ADBECC622A0F</vt:lpwstr>
  </property>
</Properties>
</file>